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rurp\Desktop\Ny mappe (2)\"/>
    </mc:Choice>
  </mc:AlternateContent>
  <xr:revisionPtr revIDLastSave="0" documentId="8_{6BCA1A9B-5C37-4C35-83C4-07095AADDC11}" xr6:coauthVersionLast="45" xr6:coauthVersionMax="45" xr10:uidLastSave="{00000000-0000-0000-0000-000000000000}"/>
  <bookViews>
    <workbookView xWindow="-110" yWindow="-110" windowWidth="22780" windowHeight="14660" xr2:uid="{00000000-000D-0000-FFFF-FFFF00000000}"/>
  </bookViews>
  <sheets>
    <sheet name="Metadata" sheetId="3" r:id="rId1"/>
    <sheet name="Illustrationer" sheetId="4" r:id="rId2"/>
    <sheet name="Vandløbsbegrebsliste" sheetId="2" r:id="rId3"/>
    <sheet name=" Egenskaber skikkelse " sheetId="6" r:id="rId4"/>
    <sheet name="Egenskaber hydrometri" sheetId="7" r:id="rId5"/>
  </sheets>
  <definedNames>
    <definedName name="_xlnm._FilterDatabase" localSheetId="2" hidden="1">Vandløbsbegrebsliste!$A$11:$L$86</definedName>
    <definedName name="BEK_om_regulativer_for_offentlige_vandløb" localSheetId="0">Metadata!$B$11</definedName>
    <definedName name="LBK_om_vandløb" localSheetId="0">Metadata!$B$12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2" l="1"/>
  <c r="L16" i="2" s="1"/>
  <c r="E86" i="2"/>
  <c r="E85" i="2"/>
  <c r="L85" i="2" s="1"/>
  <c r="E84" i="2"/>
  <c r="E83" i="2"/>
  <c r="E82" i="2"/>
  <c r="L82" i="2" s="1"/>
  <c r="E81" i="2"/>
  <c r="E80" i="2"/>
  <c r="L80" i="2" s="1"/>
  <c r="E79" i="2"/>
  <c r="E78" i="2"/>
  <c r="E77" i="2"/>
  <c r="L77" i="2" s="1"/>
  <c r="E76" i="2"/>
  <c r="E75" i="2"/>
  <c r="E74" i="2"/>
  <c r="L74" i="2" s="1"/>
  <c r="E73" i="2"/>
  <c r="E72" i="2"/>
  <c r="L72" i="2" s="1"/>
  <c r="E71" i="2"/>
  <c r="C26" i="6" s="1"/>
  <c r="E70" i="2"/>
  <c r="E69" i="2"/>
  <c r="E68" i="2"/>
  <c r="E67" i="2"/>
  <c r="E66" i="2"/>
  <c r="L66" i="2" s="1"/>
  <c r="E65" i="2"/>
  <c r="E64" i="2"/>
  <c r="C12" i="6" s="1"/>
  <c r="E63" i="2"/>
  <c r="C11" i="6" s="1"/>
  <c r="E62" i="2"/>
  <c r="L62" i="2" s="1"/>
  <c r="E61" i="2"/>
  <c r="L61" i="2" s="1"/>
  <c r="E60" i="2"/>
  <c r="E59" i="2"/>
  <c r="E58" i="2"/>
  <c r="E57" i="2"/>
  <c r="E56" i="2"/>
  <c r="C6" i="6" s="1"/>
  <c r="E55" i="2"/>
  <c r="C5" i="6" s="1"/>
  <c r="E54" i="2"/>
  <c r="L54" i="2" s="1"/>
  <c r="E53" i="2"/>
  <c r="E52" i="2"/>
  <c r="E51" i="2"/>
  <c r="E50" i="2"/>
  <c r="E49" i="2"/>
  <c r="E48" i="2"/>
  <c r="L48" i="2" s="1"/>
  <c r="E47" i="2"/>
  <c r="C9" i="7" s="1"/>
  <c r="E46" i="2"/>
  <c r="L46" i="2" s="1"/>
  <c r="E45" i="2"/>
  <c r="L45" i="2" s="1"/>
  <c r="E44" i="2"/>
  <c r="E43" i="2"/>
  <c r="E42" i="2"/>
  <c r="L42" i="2" s="1"/>
  <c r="E41" i="2"/>
  <c r="L41" i="2" s="1"/>
  <c r="E40" i="2"/>
  <c r="L40" i="2" s="1"/>
  <c r="E39" i="2"/>
  <c r="L39" i="2" s="1"/>
  <c r="E38" i="2"/>
  <c r="L38" i="2" s="1"/>
  <c r="E37" i="2"/>
  <c r="L37" i="2" s="1"/>
  <c r="E36" i="2"/>
  <c r="E35" i="2"/>
  <c r="E34" i="2"/>
  <c r="L34" i="2" s="1"/>
  <c r="E33" i="2"/>
  <c r="E32" i="2"/>
  <c r="L32" i="2" s="1"/>
  <c r="E31" i="2"/>
  <c r="L31" i="2" s="1"/>
  <c r="E30" i="2"/>
  <c r="L30" i="2" s="1"/>
  <c r="E29" i="2"/>
  <c r="L29" i="2" s="1"/>
  <c r="E28" i="2"/>
  <c r="E27" i="2"/>
  <c r="E26" i="2"/>
  <c r="L26" i="2" s="1"/>
  <c r="E25" i="2"/>
  <c r="E24" i="2"/>
  <c r="E23" i="2"/>
  <c r="L23" i="2" s="1"/>
  <c r="E22" i="2"/>
  <c r="L22" i="2" s="1"/>
  <c r="E21" i="2"/>
  <c r="L21" i="2" s="1"/>
  <c r="E20" i="2"/>
  <c r="E19" i="2"/>
  <c r="E18" i="2"/>
  <c r="L18" i="2" s="1"/>
  <c r="E17" i="2"/>
  <c r="E15" i="2"/>
  <c r="L15" i="2" s="1"/>
  <c r="E14" i="2"/>
  <c r="L14" i="2" s="1"/>
  <c r="E13" i="2"/>
  <c r="L13" i="2" s="1"/>
  <c r="E12" i="2"/>
  <c r="L12" i="2" s="1"/>
  <c r="L86" i="2"/>
  <c r="L84" i="2"/>
  <c r="L83" i="2"/>
  <c r="L81" i="2"/>
  <c r="L78" i="2"/>
  <c r="L76" i="2"/>
  <c r="L75" i="2"/>
  <c r="L73" i="2"/>
  <c r="L70" i="2"/>
  <c r="L69" i="2"/>
  <c r="L68" i="2"/>
  <c r="L67" i="2"/>
  <c r="L65" i="2"/>
  <c r="L60" i="2"/>
  <c r="L59" i="2"/>
  <c r="L58" i="2"/>
  <c r="L57" i="2"/>
  <c r="L53" i="2"/>
  <c r="L52" i="2"/>
  <c r="L51" i="2"/>
  <c r="L50" i="2"/>
  <c r="L49" i="2"/>
  <c r="L44" i="2"/>
  <c r="L43" i="2"/>
  <c r="L36" i="2"/>
  <c r="L35" i="2"/>
  <c r="L33" i="2"/>
  <c r="L28" i="2"/>
  <c r="L27" i="2"/>
  <c r="L25" i="2"/>
  <c r="L24" i="2"/>
  <c r="L20" i="2"/>
  <c r="L19" i="2"/>
  <c r="L17" i="2"/>
  <c r="C24" i="6"/>
  <c r="C2" i="7"/>
  <c r="C5" i="7"/>
  <c r="C25" i="6"/>
  <c r="C8" i="7"/>
  <c r="C7" i="7"/>
  <c r="C6" i="7"/>
  <c r="C4" i="7"/>
  <c r="C29" i="6"/>
  <c r="C28" i="6"/>
  <c r="C27" i="6"/>
  <c r="C23" i="6"/>
  <c r="C22" i="6"/>
  <c r="C21" i="6"/>
  <c r="C20" i="6"/>
  <c r="C19" i="6"/>
  <c r="C18" i="6"/>
  <c r="C17" i="6"/>
  <c r="C16" i="6"/>
  <c r="C15" i="6"/>
  <c r="C14" i="6"/>
  <c r="C13" i="6"/>
  <c r="C10" i="6"/>
  <c r="C9" i="6"/>
  <c r="C8" i="6"/>
  <c r="C7" i="6"/>
  <c r="C4" i="6"/>
  <c r="C3" i="6"/>
  <c r="C2" i="6"/>
  <c r="C3" i="7" l="1"/>
  <c r="L64" i="2"/>
  <c r="L56" i="2"/>
  <c r="L47" i="2"/>
  <c r="L55" i="2"/>
  <c r="L63" i="2"/>
  <c r="L71" i="2"/>
  <c r="L79" i="2"/>
</calcChain>
</file>

<file path=xl/sharedStrings.xml><?xml version="1.0" encoding="utf-8"?>
<sst xmlns="http://schemas.openxmlformats.org/spreadsheetml/2006/main" count="625" uniqueCount="307">
  <si>
    <t>Tema</t>
  </si>
  <si>
    <t>Foretrukken term (#18)</t>
  </si>
  <si>
    <t>Accepteret term (#20)</t>
  </si>
  <si>
    <t>Frarådet term</t>
  </si>
  <si>
    <t>Definition (#21 22 23)</t>
  </si>
  <si>
    <t>Juridisk kilde (#25)</t>
  </si>
  <si>
    <t>Kilde (#25)</t>
  </si>
  <si>
    <t>Eksempel (#21)</t>
  </si>
  <si>
    <t>Kommentar (#21)</t>
  </si>
  <si>
    <t>Eget (#30)</t>
  </si>
  <si>
    <t>Identifikator (#16)</t>
  </si>
  <si>
    <t>Punkttværprofilet opstår typisk gennem en vandløbsopmåling, hvor den primære information er en liste af punkter, der beskriver et broindløb eller broudløb. Broens overkant af brodæk kan også angives. Overkant af brodæk bruges i præsentationssammenhæng, men også i vandspejlsberegninger da det angiver, hvornår vandet løber over broen.Profilpunkterne kan også have en egenskab på sig, så som at det er en Kant af vandløb eller at det er en bropille. Bemærk de røde markeringer i nedenstående screen dump. Markeringerne er Kant af vandløb</t>
  </si>
  <si>
    <t>Punkttværprofilet opstår typisk gennem en vandløbsopmåling, hvor den primære information er en liste af punkter, der beskriver vandløbets bund eller terræn på tværs af vandløbet</t>
  </si>
  <si>
    <t>Rørlægning består typisk et rørindløb, eventuelle brønde og afsluttes med et rørudløb.</t>
  </si>
  <si>
    <t>Mellempunkter i længdeprofilet beskriver ikke tværgeometri, men er observation typisk i siden af vandløbet. Mellempunktet kan være en simpel feltobservation i form af en plottetekst så som Brinkudskridning, men kan også være en mere aktiv information, så som beskrivelsen af en skalapæl, et rørtilløb eller et åbent tilløb. Rørtilløb bruges bl.a. til at kontrol af om de er tilsandede. Skalapæle, større rørtilløb og åbne tilløb indgår typisk også i regulativtabeller. Nedenstående længdeprofil plot viser en række rørtilløb, åbne tilløb og skalapæle.</t>
  </si>
  <si>
    <t>Angivelse af Stationeringsretning - medstrøms eller modstrøms.</t>
  </si>
  <si>
    <t>stemmeværk</t>
  </si>
  <si>
    <t>styrt</t>
  </si>
  <si>
    <t>brat fald i et vandløb</t>
  </si>
  <si>
    <t>https://ordnet.dk/ddo/ordbog?query=styrt</t>
  </si>
  <si>
    <t>stryg</t>
  </si>
  <si>
    <t>https://ordnet.dk/ddo/ordbog?query=stryg</t>
  </si>
  <si>
    <t>overføring</t>
  </si>
  <si>
    <t>længdeprofiltype</t>
  </si>
  <si>
    <t>rørtilløb</t>
  </si>
  <si>
    <t>afsatsanlæg</t>
  </si>
  <si>
    <t>afsatskote</t>
  </si>
  <si>
    <t>anlæg</t>
  </si>
  <si>
    <t>stationeringsretning</t>
  </si>
  <si>
    <t>regulativreference</t>
  </si>
  <si>
    <t>vandløbsreference</t>
  </si>
  <si>
    <t>brønddiameter</t>
  </si>
  <si>
    <t>rør terrænkote</t>
  </si>
  <si>
    <t>brodæk</t>
  </si>
  <si>
    <t xml:space="preserve">bygværk </t>
  </si>
  <si>
    <t xml:space="preserve">Angiver det kotesystem der er anvendt. </t>
  </si>
  <si>
    <t>Kote angives i DNN eller DVR90</t>
  </si>
  <si>
    <t>Et bygværk er en  fysisk konstruktion i et vandløb.</t>
  </si>
  <si>
    <t>Koten angives i DNN eller DVR90</t>
  </si>
  <si>
    <t>Angiver koten på terrænet  over en rørlægningen</t>
  </si>
  <si>
    <t>Koten for topniveauet af sand i bunden af en brønd</t>
  </si>
  <si>
    <t>brønd</t>
  </si>
  <si>
    <t>broprofil</t>
  </si>
  <si>
    <t>punktprofil</t>
  </si>
  <si>
    <t>rørprofil</t>
  </si>
  <si>
    <t>sammensat geometri</t>
  </si>
  <si>
    <t>regulativprofil simpel</t>
  </si>
  <si>
    <t>simpel geometri</t>
  </si>
  <si>
    <t>mellempunkt</t>
  </si>
  <si>
    <t>punktobservationer</t>
  </si>
  <si>
    <t>afsats</t>
  </si>
  <si>
    <t>banket</t>
  </si>
  <si>
    <t>bundbredde, bundkote og anlæg. Derudover er det muligt at angive terræn i hver side.</t>
  </si>
  <si>
    <t>Simpel geometri er en geometrisk tværprofil, som beskriver vandløbets tværgeometri via få parametre.</t>
  </si>
  <si>
    <t>Bredden af den udgravede afsats i et dobbeltprofileret vandløb.</t>
  </si>
  <si>
    <t>Tegning fra orbicon</t>
  </si>
  <si>
    <t>Det vandrette stykke af et dobbeltprofileret vandløb mellem kronekant af profilet for daglig vandføring og begyndelsen af afsatsens anlæg</t>
  </si>
  <si>
    <t>Hele vandløbsbunden af det brede/øverste profil i et dobbeltprofileret vandløb</t>
  </si>
  <si>
    <t>Højre og venstre del af afsatsen kaldes en banket</t>
  </si>
  <si>
    <t>banketbredde</t>
  </si>
  <si>
    <t>Måles henholdsvis i højre og venstre side set i medstrøms retning</t>
  </si>
  <si>
    <t>Det skrå stykke fra afsatsen i et dobbeltprofileret vandløb til terræn</t>
  </si>
  <si>
    <t>brink</t>
  </si>
  <si>
    <t>Dagligdags ord for vandløbets sider fra vandløbets bund til kronekant</t>
  </si>
  <si>
    <t>brink
skråningsanlæg</t>
  </si>
  <si>
    <t xml:space="preserve">Et anlæg beskriver det skrå stykke fra den overgangen fra vandløbsbund til kronekanten. </t>
  </si>
  <si>
    <t>anlægshældning</t>
  </si>
  <si>
    <t>Angives i henholdsvis i højre og venstre side set i medstrøms retning</t>
  </si>
  <si>
    <t>Hældning af anlægget angivet i forholdstal 1 højde :x bredde</t>
  </si>
  <si>
    <t>Anlægshældningen bør aldrig angives i grader.
Angives i henholdsvis i højre og venstre side set i medstrøms retning</t>
  </si>
  <si>
    <t>brodækskote</t>
  </si>
  <si>
    <t>Angiver koten på overkanten af et brodæk</t>
  </si>
  <si>
    <t>Ved ikke vandrette brodæk kan angives flere koter (højre, venstre, midt osv.)</t>
  </si>
  <si>
    <t>Broens overflade (køreflade, gangflade)</t>
  </si>
  <si>
    <t>Lodret skakt fra terræn til et rørlagt vandløb, som løber gennem brønden</t>
  </si>
  <si>
    <t>Anvendes  bla. til inspektion og oprensning af røret</t>
  </si>
  <si>
    <t>Koten for den faste bund af en brønd målt på det sted, som er angivet i regulativet</t>
  </si>
  <si>
    <t>Koten for oversiden af brønddæksel på en brønd</t>
  </si>
  <si>
    <t>Koten for bund af udløbsrør fra brønd</t>
  </si>
  <si>
    <t>Koten for bund af indløbsrør til brønd</t>
  </si>
  <si>
    <t xml:space="preserve">Bredden af vandløbets bund. Bredden måles som det flade stykke mellem højre og venstre anlæg i et vandløb. </t>
  </si>
  <si>
    <t>terrænkote</t>
  </si>
  <si>
    <t xml:space="preserve">Angiver det punkt hvor vandløbets anlæg går over i omgivende terræn </t>
  </si>
  <si>
    <t>angiver koten på afsatsen i et dobbeltprofil.</t>
  </si>
  <si>
    <t>Angiver en brønds indvendige diameter målt på det sted, som er angivet i regulativet.</t>
  </si>
  <si>
    <t>KL</t>
  </si>
  <si>
    <t xml:space="preserve">Et dobbeltprofileret vandløb, består af et nedre naturligt vandløb, til daglig vandføring, og et højreliggende udgravet bredt profil, til ekstrem vandføringer. (Se tegning) </t>
  </si>
  <si>
    <t xml:space="preserve">øverste kant </t>
  </si>
  <si>
    <t>vandløbsmidte</t>
  </si>
  <si>
    <t xml:space="preserve">vandløbslinie </t>
  </si>
  <si>
    <t>gislinie, centerlinie</t>
  </si>
  <si>
    <t xml:space="preserve">Vær opmærksom på, at enkelte vandløbstationeringer tager udgangspunkt ved vandløbetsudløb i hav/fjord. Enkelte regulativer har udspring ved kommunegrænse, men dette ophører i forbindelse med regulativrevision. </t>
  </si>
  <si>
    <t>Et længdeprofil kan være regulativ eller opmålt, se længedeprofiltype</t>
  </si>
  <si>
    <t>regulativ længdeprofil</t>
  </si>
  <si>
    <t xml:space="preserve">Længdeprofil defineret i et regulativ.   </t>
  </si>
  <si>
    <t>opmålt længdeprofil</t>
  </si>
  <si>
    <t>Regulativ station 100 svarer til 100 meter nede af regulativ længdeprofilet. Ved opmåling kan den opmålte sation vise sig at ligge i 110 meter nede af det opmålte længdeprofil.</t>
  </si>
  <si>
    <t xml:space="preserve">Et vandløbs længdeprofil er en vilkårlig strækning på et vandløb, som afspejler vandløbets vertikale forløb. </t>
  </si>
  <si>
    <t xml:space="preserve"> f.eks. bro, spang eller rør</t>
  </si>
  <si>
    <t xml:space="preserve">rør med tilløb til vandløbet </t>
  </si>
  <si>
    <t>f.eks drænrør og spildevand</t>
  </si>
  <si>
    <t>station</t>
  </si>
  <si>
    <t>vandløbsstation</t>
  </si>
  <si>
    <t>En konstruktion/bygningsværk som føres over et vandløb</t>
  </si>
  <si>
    <t>Et stemmeværk er en konstruktion/bygningsværk på tværs af et vandløb, som er konstrueret som en  dæmning, til at opstemme og kontrollere vandet.</t>
  </si>
  <si>
    <t xml:space="preserve"> Et stemmerværk kan være forsynet med en port til regulering af gennemstrøende vandmængder.  </t>
  </si>
  <si>
    <t>Sted med stærk strøm i forhold til det øvrige vandløb</t>
  </si>
  <si>
    <t>eksempelvis et vandfald, eller overløbet på et stemmeværk</t>
  </si>
  <si>
    <t xml:space="preserve">Geodanmark vandløbsreference </t>
  </si>
  <si>
    <t xml:space="preserve">Geodanmarks vandløbsreference er under etablering </t>
  </si>
  <si>
    <t xml:space="preserve">Det sted hvor et mindre vandløb strømmer ind i et større vandløb  </t>
  </si>
  <si>
    <t>Gælder også for grøfter.</t>
  </si>
  <si>
    <t>Ekempelvis en URL til pdf af regulativ</t>
  </si>
  <si>
    <t>Rørprofil er en tværprofiltype som beskriver tværgeometrien for et rør, når vandløbet er rørlagt</t>
  </si>
  <si>
    <t>høl</t>
  </si>
  <si>
    <t>Dybe steder i et vandløb, i forhold til det øvrige vandløb</t>
  </si>
  <si>
    <t>fald</t>
  </si>
  <si>
    <t>Niveauforskelle i bund eller vandspejl i vandløbets længderetning.</t>
  </si>
  <si>
    <t>Terrænkote over et eller flere udløbsrør</t>
  </si>
  <si>
    <t xml:space="preserve">Terrænkote over et eller flere indløbsrør </t>
  </si>
  <si>
    <t>brøndbundkote</t>
  </si>
  <si>
    <t>brøndsandkote</t>
  </si>
  <si>
    <t>brøndterrænkote</t>
  </si>
  <si>
    <t>indløbsbrøndrør terrænkote</t>
  </si>
  <si>
    <t xml:space="preserve">udløbsbrøndrør terrænkote </t>
  </si>
  <si>
    <t>indløbsbrøndrør bundkote</t>
  </si>
  <si>
    <t>vandløbsbundbredde</t>
  </si>
  <si>
    <t>vandløbsbundkote</t>
  </si>
  <si>
    <t>kote på jordoverflade over rør. Kote angives i DNN eller DVR90</t>
  </si>
  <si>
    <t>Den støbte betonbund i brønden. Kote angives i DNN eller DVR90</t>
  </si>
  <si>
    <t>Ved opmåling er bundkoten måles oversiden af den faste bund i en givet sted i vandløbets bundbredde.
I regulativet angives kun 1 bundkote</t>
  </si>
  <si>
    <t>vandløbskotesystem</t>
  </si>
  <si>
    <t xml:space="preserve">Der findes forskellige typer af længdeprofiler. Typen angiver om længdeprofilen er opmålt eller angivet i et regulatv
</t>
  </si>
  <si>
    <t>0:  Ikke oplyst
1 : Opmålt længdeprofil (Har egen definition)
2 : Regulativ længdeprofil (Har egen definition) 
3 : Andet</t>
  </si>
  <si>
    <t xml:space="preserve">Et opmålt længdeprofil er en vilkårlig strækning på et vandløb, som afspejler vandløbets vertikaleforløb ud fra fysiske opmålinger </t>
  </si>
  <si>
    <t>udløbsbrøndrør bundkote</t>
  </si>
  <si>
    <t>opmålt profil, profilpunktListe</t>
  </si>
  <si>
    <t>Reference til et regulativ</t>
  </si>
  <si>
    <t>vandløbsside</t>
  </si>
  <si>
    <t xml:space="preserve">Angiver et vandløbs forløb målt langs vandsløbsmidte, normalt fra vandløbsudspring. Stationeringen angives i meter, hvor station 0 ofte er vandløbets begyndelse.  </t>
  </si>
  <si>
    <t xml:space="preserve">vandløbslængdeprofil </t>
  </si>
  <si>
    <t>vandløbstværprofil</t>
  </si>
  <si>
    <t>længdeprofil</t>
  </si>
  <si>
    <t xml:space="preserve">tværsnitsprofil,  skikkelse </t>
  </si>
  <si>
    <t>Højre eller venstre side set i medstrømsretning</t>
  </si>
  <si>
    <t>Normalt angives stationering i medstrømsretning</t>
  </si>
  <si>
    <t>åbenttilløb</t>
  </si>
  <si>
    <t>vandløbsstationering</t>
  </si>
  <si>
    <t>Et tværprofil kan eksempelvis opmåles ved  en bro, og  ved et rørindløb</t>
  </si>
  <si>
    <t>brøndprofil</t>
  </si>
  <si>
    <t>bropunktprofil</t>
  </si>
  <si>
    <t>Punktobservationer langs vandløbet, hvor resultatet af målingen/observationen ikke karakteriseres som tværprofildata</t>
  </si>
  <si>
    <t>Der findes flere forskellige typer af tværprofiler, som anvendes ved forskellige udformninger langs vandløbet</t>
  </si>
  <si>
    <t>En vandløbslinie er beskrivelse af et vandløbs midte på et givet tidspunkt. Den officelle vandløbslinie i danmark, er defineret i GeoDanmarks vandsløbsmidte tema</t>
  </si>
  <si>
    <t>Angiver et punkt på vandløbet. En vandløbsstation kan enten være angivet i et regulativ eller være opmålt</t>
  </si>
  <si>
    <t>Beskrivelse af vandløbets tværgeometri vinkelret på strømretningen i et givent  punkt eller sted. En tværprofil kan være angivet i et regulativ eller være opmålt.</t>
  </si>
  <si>
    <t xml:space="preserve">Terrænkoten angiver højden på terrænet ved siden af et vandløb eller angiver terrænet over et rørlagt vandløb. </t>
  </si>
  <si>
    <t>Tværprofiltype for et lodretstående rør som løber fra terræn til et rørlagt vandløb</t>
  </si>
  <si>
    <t>inspektions-, rense- eller målebrønd</t>
  </si>
  <si>
    <t>Tværprofiltype som besrkriver et vandløb som løber under en bro, samt broens lysning.</t>
  </si>
  <si>
    <t>Tværprofiltype for et åbent vandløb, bestående af en samling af profilpunkter</t>
  </si>
  <si>
    <t>Sammensat geometri er en detaljeret geometrisk tværprofil, som beskriver vandløbets tværgeometri via alle parametre.</t>
  </si>
  <si>
    <t xml:space="preserve">Parametre: afsatskote, afsatsbanketbredde, afsatsanlæg, bundbredde, bundkote og anlæg. Derudover er der mulighed for angive terræn i hver side. </t>
  </si>
  <si>
    <t>regulativprofil sammensat</t>
  </si>
  <si>
    <t>dobbeltprofileretvandløb</t>
  </si>
  <si>
    <t xml:space="preserve"> Anvend anlæg</t>
  </si>
  <si>
    <t>Hældning på 45 grader = 1:1 og 18,26 grader = 1:3</t>
  </si>
  <si>
    <t>Modelnavn</t>
  </si>
  <si>
    <t>Modelsprog</t>
  </si>
  <si>
    <t>Dansk (da)</t>
  </si>
  <si>
    <t>Identifikation</t>
  </si>
  <si>
    <t>Modelansvarlig organisation</t>
  </si>
  <si>
    <t>Status</t>
  </si>
  <si>
    <t>lovgrundlag</t>
  </si>
  <si>
    <t>https://data.gov.dk/model/envi/vandløb</t>
  </si>
  <si>
    <t xml:space="preserve">LBK om vandløb (Vandløbsloven) </t>
  </si>
  <si>
    <t xml:space="preserve">BEK om regulativer for offentlige vandløb </t>
  </si>
  <si>
    <t>0.7</t>
  </si>
  <si>
    <t>Senest opdateringsdato</t>
  </si>
  <si>
    <t>Versionsnummer</t>
  </si>
  <si>
    <t>Afventer godkendelse</t>
  </si>
  <si>
    <t xml:space="preserve">https://silkeborgsektorplaner.viewer.dkplan.niras.dk/media/4173840/Ordbog-til-hjemmesiden.pdf 
 </t>
  </si>
  <si>
    <t>Enkeltprofileret vandløb</t>
  </si>
  <si>
    <t>Rør</t>
  </si>
  <si>
    <t>Dobbeltprofileret vandløb</t>
  </si>
  <si>
    <t>Ja</t>
  </si>
  <si>
    <t>Bemærkning</t>
  </si>
  <si>
    <t>Bemærk at URI'er er angivet på dansk, da vi ikke har engelske termer for modellens elementer og ikke ønsker anonyme UUID-baserede URI'er</t>
  </si>
  <si>
    <t>vandstandskote</t>
  </si>
  <si>
    <t>Kotevandstand, vandstand i kote</t>
  </si>
  <si>
    <t>vandstand udtrykt i meter over havoverfladen ift DVR90 som er det mest opdaterede højdesystem i dag.</t>
  </si>
  <si>
    <t>må ikke forveksles med alm. Vandstand som er …</t>
  </si>
  <si>
    <t>vandføring</t>
  </si>
  <si>
    <t>volumen der per tidsenhed passerer gennem et givet tværprofil vinkelret på strømretningen</t>
  </si>
  <si>
    <t>vandtemperatur</t>
  </si>
  <si>
    <t>temperatur</t>
  </si>
  <si>
    <t>temperatur er det fysiske udtryk for hvor meget termisk energi vandet indeholder.</t>
  </si>
  <si>
    <t>iltindhold</t>
  </si>
  <si>
    <t>iltmætning</t>
  </si>
  <si>
    <t>ledningsevne</t>
  </si>
  <si>
    <t>konduktivitet</t>
  </si>
  <si>
    <t>salinitet</t>
  </si>
  <si>
    <t>grødetal</t>
  </si>
  <si>
    <t>grødemængde</t>
  </si>
  <si>
    <t>Grødemængden angives som et grødetal på mellem 0 og 10, hvor 0 svarer til et grødefrit vandløb og 10 svarer til at hele vandløbsprofilet er
grødefyldt. Vurderingen skal foretages på strækningen umiddelbart nedstrøms og i synlig afstand fra målestedet.</t>
  </si>
  <si>
    <t>oplandsareal</t>
  </si>
  <si>
    <t>vandløbsopland</t>
  </si>
  <si>
    <t>arealet af et område, hvor fra vand strømmer mod samme vandløb.</t>
  </si>
  <si>
    <t>Måling.hydrometri</t>
  </si>
  <si>
    <t>målestation i vandløb hvor der kontinuerligt måles vandstand og punktmålinger af vandføring. Der opstilles en sammenhæng mellem vandstand (H) og vandføring (Q) til at bestemme den daglige vandføring.</t>
  </si>
  <si>
    <t>målestation i vandløb hvor der måles punktmålinger af vandføring. Der opstilles en sammenhæng mellem en række enkeltmålinger af vandføringen og en relation til en eller flere nærliggende referencestationer.</t>
  </si>
  <si>
    <t>målestation i vandløb hvor der opstilles en sammenhæng mellem vandføringen fra en referancestation og forholdet mellem oplandsarealet ved referancestationen og målestationen.</t>
  </si>
  <si>
    <t>målestation i vandløb hvor der kontinuerligt måles vandstand og vandhastigheder i et kendt måleprofil og der omregnes til vandføring. Punktmålinger af vandføring bruges til kalibrering eller kontrol.</t>
  </si>
  <si>
    <t>målestation i vandløb hvor vand pumpes. Vandføringen bestemmes ved at kende pumpernes pumpekarakterisik, start/stoppe tider og evt. frekvens sammen med løftehøjden (vandstand på inder- og ydersiden).</t>
  </si>
  <si>
    <t>målestation i vandløb hvor vandet er opdæmmet og vandføringen reguleres af sluse(r). Vandføringen bestemmes ved at opstille en sammenhæng mellem slusepositioner og målinger af vandføringen.</t>
  </si>
  <si>
    <t>målestation i vandløb hvor der er etableret et overfald. Vandstanden registeres kontinuerligt og der opstilles en sammenhæng til vandføringen bestemt af overfaldets udformning.</t>
  </si>
  <si>
    <t>tværsnitsareal</t>
  </si>
  <si>
    <t>samling af dybdemålinger på tværs af et vandløb vinkelret på strømretningen, der tilsammen illustrerer bundens udformning og tværprofilets areal.</t>
  </si>
  <si>
    <t>MST</t>
  </si>
  <si>
    <t xml:space="preserve">Mg ilt pr liter vand </t>
  </si>
  <si>
    <t xml:space="preserve">Målesteder. Hydrometri </t>
  </si>
  <si>
    <t>QH station</t>
  </si>
  <si>
    <t>QQ station</t>
  </si>
  <si>
    <t>QA station</t>
  </si>
  <si>
    <t>QD station</t>
  </si>
  <si>
    <t>m ift DVR90.</t>
  </si>
  <si>
    <t>ingen begrænsning</t>
  </si>
  <si>
    <t>Teknisk anivisning B02: Hydrometriske stationer, etablering, drift og vedligeholdelse.</t>
  </si>
  <si>
    <t>L/sek</t>
  </si>
  <si>
    <t>Teknisk Anvisning B08 Indeks-hastighedsstationer, etablering, drift, vedligeholdelse og databehandling
Teknisk Anvisning B09 Vandføringsmåling med elektromagnetisk strømmåler
Teknisk Anvisning B03 Vandføringsmåling med vingeinstrument
Teknisk Anvisning B04 Vandføringsmåling med akustisk Doppler instrument (ADCP)</t>
  </si>
  <si>
    <t>Grader celcius</t>
  </si>
  <si>
    <t>mg/l</t>
  </si>
  <si>
    <t>Teknisk anvisning V01 Drift af klimastationer vandløb</t>
  </si>
  <si>
    <t>%</t>
  </si>
  <si>
    <t>mS/m</t>
  </si>
  <si>
    <t>scala</t>
  </si>
  <si>
    <t>0-10</t>
  </si>
  <si>
    <t>km2</t>
  </si>
  <si>
    <t>Enhed</t>
  </si>
  <si>
    <t>Constraint</t>
  </si>
  <si>
    <t>Metode</t>
  </si>
  <si>
    <t>m kote</t>
  </si>
  <si>
    <t>dimløs</t>
  </si>
  <si>
    <t>forholdstal</t>
  </si>
  <si>
    <t>m</t>
  </si>
  <si>
    <t>Et bygværk kan eksempelvis være en bro, stryrt, stemmeværk, diger, skåningssikreinger, fisketrapper, brønd, rørindløb</t>
  </si>
  <si>
    <t xml:space="preserve">rør sandkote </t>
  </si>
  <si>
    <t>kote på topniveau af sand i et rør</t>
  </si>
  <si>
    <t>rør bundkote</t>
  </si>
  <si>
    <t>kote for bunden af et rør</t>
  </si>
  <si>
    <t>vandspejlskote</t>
  </si>
  <si>
    <t>koten for vandspejlet i vandløb</t>
  </si>
  <si>
    <t>kotesystem</t>
  </si>
  <si>
    <t>måling.skikkelse</t>
  </si>
  <si>
    <t>Forløbsbegreber.skikkelse</t>
  </si>
  <si>
    <t>Længdeprofiltyper.skikkelse</t>
  </si>
  <si>
    <t>Tværprofiltyper.skikkelse</t>
  </si>
  <si>
    <t>Forløbsbegreber.skikkelse:</t>
  </si>
  <si>
    <t>Tværprofiltyper.skikkelse:</t>
  </si>
  <si>
    <t>Længdeprofiltyper.skikkelse:</t>
  </si>
  <si>
    <t>måling.skikkelse:</t>
  </si>
  <si>
    <t>Målestationstyper.hydrometri</t>
  </si>
  <si>
    <t>Målestationstyper.hydrometri:</t>
  </si>
  <si>
    <t>Måling.hydrometri:</t>
  </si>
  <si>
    <t xml:space="preserve">Begreber som anvendes til at redegør for forskellige typer af tværprofiler (steder man ofte opmåler hvordan vandløbet ser ud på tværs(tværprofil) </t>
  </si>
  <si>
    <t xml:space="preserve">Begerber som anvendes til at redegøre for forskellige typer af vandsløbslængdeprofiler( vandsløbets forløb) </t>
  </si>
  <si>
    <t>Begreber som anvendes til at redegøre for de steder hvor man foretager hydrometriske målinger på et vandløb</t>
  </si>
  <si>
    <t xml:space="preserve">Begreber som anvendes til at redegøre for de målinger/observationer man foretager på vandløbet (forløb og skikkelse) </t>
  </si>
  <si>
    <t>Begreber som redegør for forskellige målestationstyper, hvor man kan foretager hydrometriske målinger på et vandløb</t>
  </si>
  <si>
    <t xml:space="preserve">Begreber som anvendes til at redegøre for de mplinger/observationer man foretager på vandløbet(Hydrometri) </t>
  </si>
  <si>
    <t>Ved målestationen er vandstandskoten 18 meter, hvilket vil sige at vandspejlet er 21,922 meter over gennemsnitlig havniveau.</t>
  </si>
  <si>
    <t>Vandføringen i Gudenåen ved Tvilumbro er i dette tidspunkt 15.611 liter pr. sekund.</t>
  </si>
  <si>
    <t>Vandtemperaturen ved målestationen i vandløbet er 5 grader.</t>
  </si>
  <si>
    <t>Grøden umiddelbart nedstrøms målestationen dækker ca. halvdelen af arealet i vandløbsprofilet, hvorfor grødettalet er 5.</t>
  </si>
  <si>
    <r>
      <t>Oplandsarealet for målestationen er 32,190 km</t>
    </r>
    <r>
      <rPr>
        <vertAlign val="superscript"/>
        <sz val="8"/>
        <color theme="1"/>
        <rFont val="Calibri"/>
        <family val="2"/>
        <scheme val="minor"/>
      </rPr>
      <t>2</t>
    </r>
    <r>
      <rPr>
        <sz val="8"/>
        <color theme="1"/>
        <rFont val="Calibri"/>
        <family val="2"/>
        <scheme val="minor"/>
      </rPr>
      <t>.</t>
    </r>
  </si>
  <si>
    <t>Koten kan angives med f.eks. systemet Dansk Normal Nul (DNN) eller Dansk Vertikal Reference 1990 (DVR90).</t>
  </si>
  <si>
    <t xml:space="preserve">Vandløbsbegrebsliste (Kernemodel) </t>
  </si>
  <si>
    <t>Målesteder.Hydrometri:</t>
  </si>
  <si>
    <t>Temaer i Vandløbsbegrebsliste:</t>
  </si>
  <si>
    <t xml:space="preserve">Vandløbsbegrebsliste (Kerne model) </t>
  </si>
  <si>
    <t xml:space="preserve">Note: Illustrationer som kan hjælpe til at forstå et vandsløbs tværssnit (skikkelsesbegreber)  </t>
  </si>
  <si>
    <t>Begreber som anvendes til at beskrive et vandløbs forløb og skikkelse</t>
  </si>
  <si>
    <t>Mnalger defintiion</t>
  </si>
  <si>
    <t>rør diameter</t>
  </si>
  <si>
    <t xml:space="preserve">Diameter på rør, målt på invendigside </t>
  </si>
  <si>
    <t>CamelUpperCase</t>
  </si>
  <si>
    <t xml:space="preserve">Metadata: </t>
  </si>
  <si>
    <t xml:space="preserve">Illustrationer: </t>
  </si>
  <si>
    <t>Egenskaber skikkelse:</t>
  </si>
  <si>
    <t>Vandløbsbegrebsliste:</t>
  </si>
  <si>
    <t>Egenskaber hydrometri:</t>
  </si>
  <si>
    <t>Liste med begreber som knytter sig til måling/observation af skikkelser(tværsnit) på et vandløb. Her er tilføjet eventuelle enheder, constraints og metoder for hvert begreb</t>
  </si>
  <si>
    <t>Liste med begreber som knytter sig til måling/observation af hydrometriske forhold i et vandløb.  Her er tilføjet eventuelle enheder, constraints og metoder for hvert begreb</t>
  </si>
  <si>
    <t xml:space="preserve">Samlet begrebsliste for vandløb. Listen indeholder begreber som anvendes til at beskrive et vandløb, herunder begreber som knytter sig til måling/observation af vandløb </t>
  </si>
  <si>
    <t>Illustrationer til forståelse af begreber på skikkelsesområdet (Tværsnit af et vandløb)</t>
  </si>
  <si>
    <t>overfaldsbygværk</t>
  </si>
  <si>
    <t xml:space="preserve">pumpestation </t>
  </si>
  <si>
    <t>slusestation</t>
  </si>
  <si>
    <t>måleprofil</t>
  </si>
  <si>
    <t xml:space="preserve">målestation </t>
  </si>
  <si>
    <t>kronekant</t>
  </si>
  <si>
    <t>ja</t>
  </si>
  <si>
    <t>Nej</t>
  </si>
  <si>
    <t>nej</t>
  </si>
  <si>
    <t>Læsevejledning til faner i regneark:</t>
  </si>
  <si>
    <t>Metadata for Vandløbsbegrebsliste l i henhold til fællesoffentlige regler for begrebs- og datamodellering</t>
  </si>
  <si>
    <t xml:space="preserve">Vandløbsbegrebsliste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</si>
</sst>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8"/>
      <color theme="1"/>
      <name val="Calibri"/>
      <family val="2"/>
      <scheme val="minor"/>
    </font>
    <font>
      <sz val="8"/>
      <color rgb="FF000000"/>
      <name val="Arial"/>
      <family val="2"/>
    </font>
    <font>
      <u/>
      <sz val="11"/>
      <color theme="10"/>
      <name val="Calibri"/>
      <family val="2"/>
      <scheme val="minor"/>
    </font>
    <font>
      <sz val="9"/>
      <color theme="1"/>
      <name val="Calibri"/>
      <family val="2"/>
      <scheme val="minor"/>
    </font>
    <font>
      <b/>
      <sz val="8"/>
      <color theme="1"/>
      <name val="Calibri"/>
      <family val="2"/>
      <scheme val="minor"/>
    </font>
    <font>
      <u/>
      <sz val="8"/>
      <color theme="10"/>
      <name val="Calibri"/>
      <family val="2"/>
      <scheme val="minor"/>
    </font>
    <font>
      <sz val="8"/>
      <name val="Calibri"/>
      <family val="2"/>
      <scheme val="minor"/>
    </font>
    <font>
      <sz val="9"/>
      <color rgb="FF161414"/>
      <name val="Calibri"/>
      <family val="2"/>
      <scheme val="minor"/>
    </font>
    <font>
      <sz val="8"/>
      <color rgb="FF000000"/>
      <name val="Calibri"/>
      <family val="2"/>
      <scheme val="minor"/>
    </font>
    <font>
      <vertAlign val="superscript"/>
      <sz val="8"/>
      <color theme="1"/>
      <name val="Calibri"/>
      <family val="2"/>
      <scheme val="minor"/>
    </font>
    <font>
      <b/>
      <sz val="9"/>
      <color theme="1"/>
      <name val="Calibri"/>
      <family val="2"/>
      <scheme val="minor"/>
    </font>
    <font>
      <b/>
      <sz val="16"/>
      <color theme="1"/>
      <name val="Calibri"/>
      <family val="2"/>
      <scheme val="minor"/>
    </font>
    <font>
      <sz val="12"/>
      <color theme="1"/>
      <name val="Calibri"/>
      <family val="2"/>
      <scheme val="minor"/>
    </font>
    <font>
      <b/>
      <sz val="26"/>
      <color theme="1"/>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2"/>
        <bgColor indexed="64"/>
      </patternFill>
    </fill>
  </fills>
  <borders count="57">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2" tint="-9.9978637043366805E-2"/>
      </right>
      <top/>
      <bottom/>
      <diagonal/>
    </border>
    <border>
      <left style="thin">
        <color theme="2" tint="-9.9978637043366805E-2"/>
      </left>
      <right style="thin">
        <color theme="2" tint="-9.9978637043366805E-2"/>
      </right>
      <top/>
      <bottom/>
      <diagonal/>
    </border>
    <border>
      <left style="thin">
        <color theme="0" tint="-0.14999847407452621"/>
      </left>
      <right style="thin">
        <color theme="2" tint="-9.9978637043366805E-2"/>
      </right>
      <top style="thin">
        <color theme="0" tint="-0.14999847407452621"/>
      </top>
      <bottom/>
      <diagonal/>
    </border>
    <border>
      <left style="thin">
        <color theme="0" tint="-0.14999847407452621"/>
      </left>
      <right style="thin">
        <color theme="2" tint="-9.9978637043366805E-2"/>
      </right>
      <top style="thin">
        <color theme="2" tint="-9.9978637043366805E-2"/>
      </top>
      <bottom style="thin">
        <color theme="2" tint="-9.9978637043366805E-2"/>
      </bottom>
      <diagonal/>
    </border>
    <border>
      <left/>
      <right style="thin">
        <color theme="2" tint="-9.9978637043366805E-2"/>
      </right>
      <top/>
      <bottom style="thin">
        <color theme="0" tint="-0.14999847407452621"/>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style="thin">
        <color theme="2" tint="-9.9978637043366805E-2"/>
      </right>
      <top style="thin">
        <color theme="0" tint="-0.14999847407452621"/>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2" tint="-9.9978637043366805E-2"/>
      </right>
      <top style="thin">
        <color theme="0" tint="-0.14999847407452621"/>
      </top>
      <bottom style="thin">
        <color theme="2" tint="-9.9978637043366805E-2"/>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2" tint="-9.9978637043366805E-2"/>
      </left>
      <right style="thin">
        <color theme="2" tint="-9.9978637043366805E-2"/>
      </right>
      <top style="thin">
        <color theme="2" tint="-9.9978637043366805E-2"/>
      </top>
      <bottom style="thin">
        <color theme="0" tint="-0.14999847407452621"/>
      </bottom>
      <diagonal/>
    </border>
    <border>
      <left style="thin">
        <color theme="2" tint="-9.9978637043366805E-2"/>
      </left>
      <right/>
      <top style="thin">
        <color theme="2" tint="-9.9978637043366805E-2"/>
      </top>
      <bottom style="thin">
        <color theme="2" tint="-9.9978637043366805E-2"/>
      </bottom>
      <diagonal/>
    </border>
    <border>
      <left style="thin">
        <color theme="0" tint="-0.14999847407452621"/>
      </left>
      <right style="thin">
        <color theme="0" tint="-0.14999847407452621"/>
      </right>
      <top style="thin">
        <color theme="2" tint="-9.9978637043366805E-2"/>
      </top>
      <bottom style="thin">
        <color theme="0" tint="-0.14999847407452621"/>
      </bottom>
      <diagonal/>
    </border>
    <border>
      <left style="thin">
        <color theme="0" tint="-0.14999847407452621"/>
      </left>
      <right/>
      <top/>
      <bottom style="thin">
        <color theme="0" tint="-0.14999847407452621"/>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style="thin">
        <color theme="2" tint="-9.9978637043366805E-2"/>
      </bottom>
      <diagonal/>
    </border>
    <border>
      <left style="thin">
        <color theme="0" tint="-0.14999847407452621"/>
      </left>
      <right/>
      <top style="thin">
        <color theme="2" tint="-9.9978637043366805E-2"/>
      </top>
      <bottom style="thin">
        <color theme="2" tint="-9.9978637043366805E-2"/>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top/>
      <bottom/>
      <diagonal/>
    </border>
    <border>
      <left/>
      <right/>
      <top style="thin">
        <color theme="0" tint="-0.14999847407452621"/>
      </top>
      <bottom style="thin">
        <color theme="0" tint="-0.14999847407452621"/>
      </bottom>
      <diagonal/>
    </border>
    <border>
      <left/>
      <right style="thin">
        <color theme="2"/>
      </right>
      <top style="thin">
        <color theme="2"/>
      </top>
      <bottom style="thin">
        <color theme="2"/>
      </bottom>
      <diagonal/>
    </border>
    <border>
      <left/>
      <right style="thin">
        <color theme="2"/>
      </right>
      <top/>
      <bottom style="thin">
        <color theme="2"/>
      </bottom>
      <diagonal/>
    </border>
    <border>
      <left style="thin">
        <color theme="2"/>
      </left>
      <right style="thin">
        <color theme="2"/>
      </right>
      <top style="thin">
        <color theme="2"/>
      </top>
      <bottom style="thin">
        <color theme="2"/>
      </bottom>
      <diagonal/>
    </border>
    <border>
      <left style="thin">
        <color theme="2"/>
      </left>
      <right style="thin">
        <color theme="0" tint="-0.14999847407452621"/>
      </right>
      <top style="thin">
        <color theme="2"/>
      </top>
      <bottom style="thin">
        <color theme="2"/>
      </bottom>
      <diagonal/>
    </border>
    <border>
      <left style="thin">
        <color theme="0" tint="-0.14999847407452621"/>
      </left>
      <right style="thin">
        <color theme="0" tint="-0.14999847407452621"/>
      </right>
      <top style="thin">
        <color theme="0" tint="-0.14999847407452621"/>
      </top>
      <bottom style="thin">
        <color theme="2"/>
      </bottom>
      <diagonal/>
    </border>
    <border>
      <left style="thin">
        <color theme="2"/>
      </left>
      <right style="thin">
        <color theme="0" tint="-0.14999847407452621"/>
      </right>
      <top style="thin">
        <color theme="0" tint="-0.14999847407452621"/>
      </top>
      <bottom style="thin">
        <color theme="2"/>
      </bottom>
      <diagonal/>
    </border>
    <border>
      <left style="thin">
        <color theme="2"/>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2"/>
      </top>
      <bottom style="thin">
        <color theme="0" tint="-0.14999847407452621"/>
      </bottom>
      <diagonal/>
    </border>
    <border>
      <left style="thin">
        <color theme="2"/>
      </left>
      <right style="thin">
        <color theme="0" tint="-0.14999847407452621"/>
      </right>
      <top/>
      <bottom style="thin">
        <color theme="2"/>
      </bottom>
      <diagonal/>
    </border>
    <border>
      <left style="thin">
        <color theme="0" tint="-0.14999847407452621"/>
      </left>
      <right style="thin">
        <color theme="0" tint="-0.14999847407452621"/>
      </right>
      <top style="thin">
        <color theme="2"/>
      </top>
      <bottom style="thin">
        <color theme="2"/>
      </bottom>
      <diagonal/>
    </border>
    <border>
      <left/>
      <right style="thin">
        <color theme="0" tint="-0.14999847407452621"/>
      </right>
      <top style="thin">
        <color theme="2"/>
      </top>
      <bottom style="thin">
        <color theme="0" tint="-0.14999847407452621"/>
      </bottom>
      <diagonal/>
    </border>
    <border>
      <left style="thin">
        <color theme="2"/>
      </left>
      <right style="thin">
        <color theme="0" tint="-0.14999847407452621"/>
      </right>
      <top/>
      <bottom style="thin">
        <color theme="0" tint="-0.14999847407452621"/>
      </bottom>
      <diagonal/>
    </border>
    <border>
      <left/>
      <right/>
      <top/>
      <bottom style="thin">
        <color theme="0" tint="-0.1499984740745262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theme="0" tint="-0.14999847407452621"/>
      </left>
      <right style="thin">
        <color theme="0" tint="-0.14999847407452621"/>
      </right>
      <top style="medium">
        <color indexed="64"/>
      </top>
      <bottom style="thin">
        <color theme="0" tint="-0.14999847407452621"/>
      </bottom>
      <diagonal/>
    </border>
    <border>
      <left style="thin">
        <color theme="0" tint="-0.14999847407452621"/>
      </left>
      <right style="medium">
        <color indexed="64"/>
      </right>
      <top style="medium">
        <color indexed="64"/>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medium">
        <color indexed="64"/>
      </bottom>
      <diagonal/>
    </border>
    <border>
      <left/>
      <right/>
      <top/>
      <bottom style="medium">
        <color indexed="64"/>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style="medium">
        <color indexed="64"/>
      </right>
      <top style="thin">
        <color theme="0" tint="-0.14999847407452621"/>
      </top>
      <bottom style="medium">
        <color indexed="64"/>
      </bottom>
      <diagonal/>
    </border>
    <border>
      <left style="thin">
        <color theme="0" tint="-0.14999847407452621"/>
      </left>
      <right/>
      <top style="medium">
        <color indexed="64"/>
      </top>
      <bottom style="thin">
        <color theme="0" tint="-0.14999847407452621"/>
      </bottom>
      <diagonal/>
    </border>
    <border>
      <left style="thin">
        <color theme="0" tint="-0.14999847407452621"/>
      </left>
      <right/>
      <top style="thin">
        <color theme="0" tint="-0.14999847407452621"/>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06">
    <xf numFmtId="0" fontId="0" fillId="0" borderId="0" xfId="0"/>
    <xf numFmtId="0" fontId="2" fillId="0" borderId="1" xfId="0" applyFont="1" applyBorder="1" applyAlignment="1">
      <alignment vertical="top" wrapText="1"/>
    </xf>
    <xf numFmtId="0" fontId="2" fillId="2" borderId="1" xfId="0" applyFont="1" applyFill="1" applyBorder="1" applyAlignment="1">
      <alignment vertical="top" wrapText="1"/>
    </xf>
    <xf numFmtId="0" fontId="2" fillId="3" borderId="1" xfId="0" applyFont="1" applyFill="1" applyBorder="1" applyAlignment="1">
      <alignment vertical="top" wrapText="1"/>
    </xf>
    <xf numFmtId="0" fontId="2" fillId="4" borderId="1" xfId="0" applyFont="1" applyFill="1" applyBorder="1" applyAlignment="1">
      <alignment vertical="top" wrapText="1"/>
    </xf>
    <xf numFmtId="0" fontId="2" fillId="0" borderId="14" xfId="0" applyFont="1" applyBorder="1" applyAlignment="1">
      <alignment vertical="top" wrapText="1"/>
    </xf>
    <xf numFmtId="0" fontId="2" fillId="0" borderId="10" xfId="0" applyFont="1" applyBorder="1" applyAlignment="1">
      <alignment vertical="top" wrapText="1"/>
    </xf>
    <xf numFmtId="0" fontId="2" fillId="0" borderId="13" xfId="0" applyFont="1" applyBorder="1" applyAlignment="1">
      <alignment vertical="top" wrapText="1"/>
    </xf>
    <xf numFmtId="0" fontId="1" fillId="0" borderId="0" xfId="0" applyFont="1"/>
    <xf numFmtId="0" fontId="0" fillId="0" borderId="0" xfId="0" applyAlignment="1">
      <alignment wrapText="1"/>
    </xf>
    <xf numFmtId="0" fontId="2" fillId="0" borderId="0" xfId="0" applyFont="1" applyAlignment="1">
      <alignment wrapText="1"/>
    </xf>
    <xf numFmtId="0" fontId="2" fillId="0" borderId="0" xfId="0" applyFont="1" applyAlignment="1">
      <alignment vertical="top" wrapText="1"/>
    </xf>
    <xf numFmtId="0" fontId="6" fillId="0" borderId="1" xfId="0" applyFont="1" applyBorder="1" applyAlignment="1">
      <alignment wrapText="1"/>
    </xf>
    <xf numFmtId="0" fontId="6" fillId="3" borderId="1" xfId="0" applyFont="1" applyFill="1" applyBorder="1" applyAlignment="1">
      <alignment wrapText="1"/>
    </xf>
    <xf numFmtId="0" fontId="6" fillId="0" borderId="13" xfId="0" applyFont="1" applyBorder="1" applyAlignment="1">
      <alignment wrapText="1"/>
    </xf>
    <xf numFmtId="0" fontId="6" fillId="0" borderId="0" xfId="0" applyFont="1" applyBorder="1" applyAlignment="1">
      <alignment horizontal="left" vertical="top"/>
    </xf>
    <xf numFmtId="0" fontId="6" fillId="3" borderId="1" xfId="0" applyFont="1" applyFill="1" applyBorder="1" applyAlignment="1">
      <alignment vertical="top" wrapText="1"/>
    </xf>
    <xf numFmtId="0" fontId="0" fillId="0" borderId="0" xfId="0" applyAlignment="1">
      <alignment vertical="top"/>
    </xf>
    <xf numFmtId="0" fontId="1" fillId="5" borderId="39" xfId="0" applyFont="1" applyFill="1" applyBorder="1" applyAlignment="1">
      <alignment wrapText="1"/>
    </xf>
    <xf numFmtId="0" fontId="0" fillId="5" borderId="40" xfId="0" applyFill="1" applyBorder="1" applyAlignment="1">
      <alignment wrapText="1"/>
    </xf>
    <xf numFmtId="0" fontId="1" fillId="6" borderId="41" xfId="0" applyFont="1" applyFill="1" applyBorder="1" applyAlignment="1">
      <alignment wrapText="1"/>
    </xf>
    <xf numFmtId="0" fontId="0" fillId="6" borderId="42" xfId="0" applyFill="1" applyBorder="1" applyAlignment="1">
      <alignment wrapText="1"/>
    </xf>
    <xf numFmtId="0" fontId="4" fillId="6" borderId="42" xfId="1" applyFill="1" applyBorder="1" applyAlignment="1">
      <alignment wrapText="1"/>
    </xf>
    <xf numFmtId="14" fontId="0" fillId="6" borderId="42" xfId="0" applyNumberFormat="1" applyFill="1" applyBorder="1" applyAlignment="1">
      <alignment horizontal="left" wrapText="1"/>
    </xf>
    <xf numFmtId="0" fontId="0" fillId="6" borderId="44" xfId="0" applyFill="1" applyBorder="1" applyAlignment="1">
      <alignment wrapText="1"/>
    </xf>
    <xf numFmtId="0" fontId="1" fillId="6" borderId="43" xfId="0" applyFont="1" applyFill="1" applyBorder="1" applyAlignment="1">
      <alignment vertical="top" wrapText="1"/>
    </xf>
    <xf numFmtId="0" fontId="5" fillId="0" borderId="0" xfId="0" applyFont="1" applyBorder="1" applyAlignment="1">
      <alignment vertical="top"/>
    </xf>
    <xf numFmtId="0" fontId="1" fillId="0" borderId="39" xfId="0" applyFont="1" applyBorder="1" applyAlignment="1">
      <alignment vertical="top"/>
    </xf>
    <xf numFmtId="0" fontId="0" fillId="0" borderId="45" xfId="0" applyBorder="1" applyAlignment="1">
      <alignment vertical="top" wrapText="1"/>
    </xf>
    <xf numFmtId="0" fontId="2" fillId="0" borderId="46" xfId="0" applyFont="1" applyBorder="1" applyAlignment="1">
      <alignment vertical="top" wrapText="1"/>
    </xf>
    <xf numFmtId="0" fontId="2" fillId="0" borderId="47" xfId="0" applyFont="1" applyBorder="1" applyAlignment="1">
      <alignment vertical="top" wrapText="1"/>
    </xf>
    <xf numFmtId="0" fontId="12" fillId="0" borderId="48" xfId="0" applyFont="1" applyBorder="1" applyAlignment="1">
      <alignment vertical="top"/>
    </xf>
    <xf numFmtId="0" fontId="2" fillId="0" borderId="49" xfId="0" applyFont="1" applyBorder="1" applyAlignment="1">
      <alignment vertical="top" wrapText="1"/>
    </xf>
    <xf numFmtId="0" fontId="12" fillId="0" borderId="41" xfId="0" applyFont="1" applyBorder="1" applyAlignment="1">
      <alignment vertical="top"/>
    </xf>
    <xf numFmtId="0" fontId="12" fillId="0" borderId="50" xfId="0" applyFont="1" applyBorder="1" applyAlignment="1">
      <alignment vertical="top"/>
    </xf>
    <xf numFmtId="0" fontId="5" fillId="0" borderId="51" xfId="0" applyFont="1" applyBorder="1" applyAlignment="1">
      <alignment vertical="top"/>
    </xf>
    <xf numFmtId="0" fontId="2" fillId="0" borderId="52" xfId="0" applyFont="1" applyBorder="1" applyAlignment="1">
      <alignment vertical="top" wrapText="1"/>
    </xf>
    <xf numFmtId="0" fontId="2" fillId="0" borderId="53" xfId="0" applyFont="1" applyBorder="1" applyAlignment="1">
      <alignment vertical="top" wrapText="1"/>
    </xf>
    <xf numFmtId="0" fontId="14" fillId="0" borderId="0" xfId="0" applyFont="1"/>
    <xf numFmtId="0" fontId="2" fillId="0" borderId="54" xfId="0" applyFont="1" applyBorder="1" applyAlignment="1">
      <alignment vertical="top" wrapText="1"/>
    </xf>
    <xf numFmtId="0" fontId="2" fillId="0" borderId="55" xfId="0" applyFont="1" applyBorder="1" applyAlignment="1">
      <alignment vertical="top" wrapText="1"/>
    </xf>
    <xf numFmtId="0" fontId="13" fillId="3" borderId="1" xfId="0" applyFont="1" applyFill="1" applyBorder="1" applyAlignment="1">
      <alignment vertical="top"/>
    </xf>
    <xf numFmtId="0" fontId="7" fillId="3" borderId="1" xfId="1" applyFont="1" applyFill="1" applyBorder="1" applyAlignment="1">
      <alignment vertical="top" wrapText="1"/>
    </xf>
    <xf numFmtId="0" fontId="2" fillId="3" borderId="20" xfId="0" applyFont="1" applyFill="1" applyBorder="1" applyAlignment="1">
      <alignment vertical="top" wrapText="1"/>
    </xf>
    <xf numFmtId="0" fontId="2" fillId="3" borderId="1" xfId="0" applyFont="1" applyFill="1" applyBorder="1" applyAlignment="1">
      <alignment vertical="top"/>
    </xf>
    <xf numFmtId="0" fontId="2" fillId="3" borderId="11" xfId="0" applyFont="1" applyFill="1" applyBorder="1" applyAlignment="1">
      <alignment vertical="top" wrapText="1"/>
    </xf>
    <xf numFmtId="0" fontId="2" fillId="3" borderId="4" xfId="0" applyFont="1" applyFill="1" applyBorder="1" applyAlignment="1">
      <alignment vertical="top" wrapText="1"/>
    </xf>
    <xf numFmtId="0" fontId="2" fillId="3" borderId="8" xfId="0" applyFont="1" applyFill="1" applyBorder="1" applyAlignment="1">
      <alignment vertical="top" wrapText="1"/>
    </xf>
    <xf numFmtId="0" fontId="2" fillId="3" borderId="12" xfId="0" applyFont="1" applyFill="1" applyBorder="1" applyAlignment="1">
      <alignment vertical="top" wrapText="1"/>
    </xf>
    <xf numFmtId="0" fontId="2" fillId="3" borderId="9" xfId="0" applyFont="1" applyFill="1" applyBorder="1" applyAlignment="1">
      <alignment vertical="top" wrapText="1"/>
    </xf>
    <xf numFmtId="0" fontId="2" fillId="3" borderId="10" xfId="0" applyFont="1" applyFill="1" applyBorder="1" applyAlignment="1">
      <alignment vertical="top" wrapText="1"/>
    </xf>
    <xf numFmtId="0" fontId="2" fillId="3" borderId="5" xfId="0" applyFont="1" applyFill="1" applyBorder="1" applyAlignment="1">
      <alignment vertical="top" wrapText="1"/>
    </xf>
    <xf numFmtId="0" fontId="2" fillId="3" borderId="7" xfId="0" applyFont="1" applyFill="1" applyBorder="1" applyAlignment="1">
      <alignment vertical="top" wrapText="1"/>
    </xf>
    <xf numFmtId="0" fontId="2" fillId="3" borderId="2" xfId="0" applyFont="1" applyFill="1" applyBorder="1" applyAlignment="1">
      <alignment vertical="top" wrapText="1"/>
    </xf>
    <xf numFmtId="0" fontId="2" fillId="3" borderId="3" xfId="0" applyFont="1" applyFill="1" applyBorder="1" applyAlignment="1">
      <alignment vertical="top" wrapText="1"/>
    </xf>
    <xf numFmtId="0" fontId="2" fillId="3" borderId="18" xfId="0" applyFont="1" applyFill="1" applyBorder="1" applyAlignment="1">
      <alignment vertical="top" wrapText="1"/>
    </xf>
    <xf numFmtId="0" fontId="2" fillId="3" borderId="6" xfId="0" applyFont="1" applyFill="1" applyBorder="1" applyAlignment="1">
      <alignment vertical="top" wrapText="1"/>
    </xf>
    <xf numFmtId="0" fontId="2" fillId="3" borderId="0" xfId="0" applyFont="1" applyFill="1" applyBorder="1" applyAlignment="1">
      <alignment vertical="top" wrapText="1"/>
    </xf>
    <xf numFmtId="0" fontId="2" fillId="3" borderId="16" xfId="0" applyFont="1" applyFill="1" applyBorder="1" applyAlignment="1">
      <alignment vertical="top" wrapText="1"/>
    </xf>
    <xf numFmtId="0" fontId="2" fillId="3" borderId="17" xfId="0" applyFont="1" applyFill="1" applyBorder="1" applyAlignment="1">
      <alignment vertical="top" wrapText="1"/>
    </xf>
    <xf numFmtId="0" fontId="2" fillId="3" borderId="21" xfId="0" applyFont="1" applyFill="1" applyBorder="1" applyAlignment="1">
      <alignment vertical="top" wrapText="1"/>
    </xf>
    <xf numFmtId="0" fontId="2" fillId="3" borderId="15" xfId="0" applyFont="1" applyFill="1" applyBorder="1" applyAlignment="1">
      <alignment vertical="top" wrapText="1"/>
    </xf>
    <xf numFmtId="0" fontId="2" fillId="3" borderId="13" xfId="0" applyFont="1" applyFill="1" applyBorder="1" applyAlignment="1">
      <alignment vertical="top" wrapText="1"/>
    </xf>
    <xf numFmtId="0" fontId="7" fillId="3" borderId="9" xfId="1" applyFont="1" applyFill="1" applyBorder="1" applyAlignment="1">
      <alignment vertical="top" wrapText="1"/>
    </xf>
    <xf numFmtId="0" fontId="2" fillId="3" borderId="19" xfId="0" applyFont="1" applyFill="1" applyBorder="1" applyAlignment="1">
      <alignment vertical="top" wrapText="1"/>
    </xf>
    <xf numFmtId="0" fontId="2" fillId="3" borderId="24" xfId="0" applyFont="1" applyFill="1" applyBorder="1" applyAlignment="1">
      <alignment vertical="top" wrapText="1"/>
    </xf>
    <xf numFmtId="0" fontId="2" fillId="3" borderId="25" xfId="0" applyFont="1" applyFill="1" applyBorder="1" applyAlignment="1">
      <alignment vertical="top" wrapText="1"/>
    </xf>
    <xf numFmtId="0" fontId="7" fillId="3" borderId="0" xfId="1" applyFont="1" applyFill="1" applyBorder="1" applyAlignment="1">
      <alignment vertical="top" wrapText="1"/>
    </xf>
    <xf numFmtId="0" fontId="7" fillId="3" borderId="18" xfId="1" applyFont="1" applyFill="1" applyBorder="1" applyAlignment="1">
      <alignment vertical="top" wrapText="1"/>
    </xf>
    <xf numFmtId="0" fontId="2" fillId="3" borderId="14" xfId="0" applyFont="1" applyFill="1" applyBorder="1" applyAlignment="1">
      <alignment vertical="top" wrapText="1"/>
    </xf>
    <xf numFmtId="0" fontId="8" fillId="3" borderId="1" xfId="1" applyFont="1" applyFill="1" applyBorder="1" applyAlignment="1">
      <alignment vertical="top" wrapText="1"/>
    </xf>
    <xf numFmtId="0" fontId="2" fillId="3" borderId="1" xfId="0" applyNumberFormat="1" applyFont="1" applyFill="1" applyBorder="1" applyAlignment="1">
      <alignment vertical="top" wrapText="1"/>
    </xf>
    <xf numFmtId="0" fontId="2" fillId="3" borderId="1"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0" xfId="0" applyFont="1" applyFill="1" applyBorder="1" applyAlignment="1">
      <alignment vertical="top"/>
    </xf>
    <xf numFmtId="0" fontId="2" fillId="3" borderId="0" xfId="0" applyNumberFormat="1" applyFont="1" applyFill="1" applyBorder="1" applyAlignment="1">
      <alignment vertical="top" wrapText="1"/>
    </xf>
    <xf numFmtId="0" fontId="2" fillId="3" borderId="22" xfId="0" applyFont="1" applyFill="1" applyBorder="1" applyAlignment="1">
      <alignment vertical="top" wrapText="1"/>
    </xf>
    <xf numFmtId="0" fontId="2" fillId="3" borderId="38" xfId="0" applyFont="1" applyFill="1" applyBorder="1" applyAlignment="1">
      <alignment vertical="top" wrapText="1"/>
    </xf>
    <xf numFmtId="0" fontId="2" fillId="3" borderId="32" xfId="0" applyFont="1" applyFill="1" applyBorder="1" applyAlignment="1">
      <alignment vertical="top" wrapText="1"/>
    </xf>
    <xf numFmtId="0" fontId="2" fillId="3" borderId="31" xfId="0" applyFont="1" applyFill="1" applyBorder="1" applyAlignment="1">
      <alignment vertical="top" wrapText="1"/>
    </xf>
    <xf numFmtId="0" fontId="2" fillId="3" borderId="30" xfId="0" applyFont="1" applyFill="1" applyBorder="1" applyAlignment="1">
      <alignment vertical="top" wrapText="1"/>
    </xf>
    <xf numFmtId="0" fontId="2" fillId="3" borderId="27" xfId="0" applyFont="1" applyFill="1" applyBorder="1" applyAlignment="1">
      <alignment vertical="top" wrapText="1"/>
    </xf>
    <xf numFmtId="0" fontId="2" fillId="3" borderId="29" xfId="0" applyFont="1" applyFill="1" applyBorder="1" applyAlignment="1">
      <alignment vertical="top" wrapText="1"/>
    </xf>
    <xf numFmtId="0" fontId="2" fillId="3" borderId="35" xfId="0" applyFont="1" applyFill="1" applyBorder="1" applyAlignment="1">
      <alignment vertical="top" wrapText="1"/>
    </xf>
    <xf numFmtId="0" fontId="2" fillId="3" borderId="37" xfId="0" applyFont="1" applyFill="1" applyBorder="1" applyAlignment="1">
      <alignment vertical="top" wrapText="1"/>
    </xf>
    <xf numFmtId="0" fontId="2" fillId="3" borderId="28" xfId="0" applyFont="1" applyFill="1" applyBorder="1" applyAlignment="1">
      <alignment vertical="top" wrapText="1"/>
    </xf>
    <xf numFmtId="0" fontId="2" fillId="3" borderId="36" xfId="0" applyFont="1" applyFill="1" applyBorder="1" applyAlignment="1">
      <alignment vertical="top" wrapText="1"/>
    </xf>
    <xf numFmtId="0" fontId="2" fillId="3" borderId="33" xfId="0" applyFont="1" applyFill="1" applyBorder="1" applyAlignment="1">
      <alignment vertical="top" wrapText="1"/>
    </xf>
    <xf numFmtId="0" fontId="2" fillId="3" borderId="26" xfId="0" applyFont="1" applyFill="1" applyBorder="1" applyAlignment="1">
      <alignment vertical="top" wrapText="1"/>
    </xf>
    <xf numFmtId="0" fontId="2" fillId="3" borderId="34" xfId="0" applyFont="1" applyFill="1" applyBorder="1" applyAlignment="1">
      <alignment vertical="top" wrapText="1"/>
    </xf>
    <xf numFmtId="0" fontId="10" fillId="3" borderId="0" xfId="0" applyFont="1" applyFill="1" applyBorder="1" applyAlignment="1">
      <alignment horizontal="left" vertical="top" wrapText="1"/>
    </xf>
    <xf numFmtId="0" fontId="3" fillId="3" borderId="0" xfId="0" applyFont="1" applyFill="1" applyBorder="1" applyAlignment="1">
      <alignment vertical="top" wrapText="1"/>
    </xf>
    <xf numFmtId="0" fontId="3" fillId="3" borderId="1" xfId="0" applyFont="1" applyFill="1" applyBorder="1" applyAlignment="1">
      <alignment vertical="top" wrapText="1"/>
    </xf>
    <xf numFmtId="0" fontId="2" fillId="3" borderId="0" xfId="0" applyFont="1" applyFill="1" applyAlignment="1">
      <alignment vertical="top" wrapText="1"/>
    </xf>
    <xf numFmtId="0" fontId="2" fillId="3" borderId="0" xfId="0" applyFont="1" applyFill="1" applyAlignment="1">
      <alignment vertical="top"/>
    </xf>
    <xf numFmtId="0" fontId="0" fillId="0" borderId="0" xfId="0" applyAlignment="1">
      <alignment vertical="top" wrapText="1"/>
    </xf>
    <xf numFmtId="0" fontId="1" fillId="3" borderId="1" xfId="0" applyFont="1" applyFill="1" applyBorder="1" applyAlignment="1">
      <alignment vertical="top"/>
    </xf>
    <xf numFmtId="0" fontId="5" fillId="3" borderId="1" xfId="0" applyFont="1" applyFill="1" applyBorder="1" applyAlignment="1">
      <alignment vertical="top" wrapText="1"/>
    </xf>
    <xf numFmtId="0" fontId="1" fillId="3" borderId="23" xfId="0" applyFont="1" applyFill="1" applyBorder="1" applyAlignment="1">
      <alignment vertical="top"/>
    </xf>
    <xf numFmtId="0" fontId="9" fillId="3" borderId="1" xfId="0" applyFont="1" applyFill="1" applyBorder="1" applyAlignment="1">
      <alignment vertical="top"/>
    </xf>
    <xf numFmtId="0" fontId="2" fillId="3" borderId="56" xfId="0" applyFont="1" applyFill="1" applyBorder="1" applyAlignment="1">
      <alignment vertical="top" wrapText="1"/>
    </xf>
    <xf numFmtId="0" fontId="2" fillId="3" borderId="56" xfId="0" applyFont="1" applyFill="1" applyBorder="1" applyAlignment="1">
      <alignment vertical="top"/>
    </xf>
    <xf numFmtId="0" fontId="7" fillId="3" borderId="56" xfId="1" applyFont="1" applyFill="1" applyBorder="1" applyAlignment="1">
      <alignment vertical="top" wrapText="1"/>
    </xf>
    <xf numFmtId="49" fontId="2" fillId="3" borderId="56" xfId="0" applyNumberFormat="1" applyFont="1" applyFill="1" applyBorder="1" applyAlignment="1">
      <alignment vertical="top" wrapText="1"/>
    </xf>
    <xf numFmtId="0" fontId="6" fillId="3" borderId="56" xfId="0" applyFont="1" applyFill="1" applyBorder="1" applyAlignment="1">
      <alignment vertical="top" wrapText="1"/>
    </xf>
    <xf numFmtId="0" fontId="15" fillId="0" borderId="0" xfId="0" applyFont="1" applyAlignment="1">
      <alignment horizontal="center"/>
    </xf>
  </cellXfs>
  <cellStyles count="2">
    <cellStyle name="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590552</xdr:colOff>
      <xdr:row>4</xdr:row>
      <xdr:rowOff>103870</xdr:rowOff>
    </xdr:from>
    <xdr:to>
      <xdr:col>9</xdr:col>
      <xdr:colOff>123826</xdr:colOff>
      <xdr:row>16</xdr:row>
      <xdr:rowOff>161924</xdr:rowOff>
    </xdr:to>
    <xdr:pic>
      <xdr:nvPicPr>
        <xdr:cNvPr id="2" name="Billede 1">
          <a:extLst>
            <a:ext uri="{FF2B5EF4-FFF2-40B4-BE49-F238E27FC236}">
              <a16:creationId xmlns:a16="http://schemas.microsoft.com/office/drawing/2014/main" id="{260DA874-D0D9-44C6-8EBE-EF8931E1F2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2" y="472170"/>
          <a:ext cx="5019674" cy="22678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581026</xdr:colOff>
      <xdr:row>34</xdr:row>
      <xdr:rowOff>123249</xdr:rowOff>
    </xdr:from>
    <xdr:to>
      <xdr:col>8</xdr:col>
      <xdr:colOff>304800</xdr:colOff>
      <xdr:row>50</xdr:row>
      <xdr:rowOff>8949</xdr:rowOff>
    </xdr:to>
    <xdr:pic>
      <xdr:nvPicPr>
        <xdr:cNvPr id="3" name="Billede 2">
          <a:extLst>
            <a:ext uri="{FF2B5EF4-FFF2-40B4-BE49-F238E27FC236}">
              <a16:creationId xmlns:a16="http://schemas.microsoft.com/office/drawing/2014/main" id="{183A5D65-3A29-45AB-857A-3BEDCD7E2161}"/>
            </a:ext>
          </a:extLst>
        </xdr:cNvPr>
        <xdr:cNvPicPr>
          <a:picLocks noChangeAspect="1"/>
        </xdr:cNvPicPr>
      </xdr:nvPicPr>
      <xdr:blipFill>
        <a:blip xmlns:r="http://schemas.openxmlformats.org/officeDocument/2006/relationships" r:embed="rId2"/>
        <a:stretch>
          <a:fillRect/>
        </a:stretch>
      </xdr:blipFill>
      <xdr:spPr>
        <a:xfrm>
          <a:off x="581026" y="6219249"/>
          <a:ext cx="4600574" cy="2933700"/>
        </a:xfrm>
        <a:prstGeom prst="rect">
          <a:avLst/>
        </a:prstGeom>
      </xdr:spPr>
    </xdr:pic>
    <xdr:clientData/>
  </xdr:twoCellAnchor>
  <xdr:twoCellAnchor editAs="oneCell">
    <xdr:from>
      <xdr:col>1</xdr:col>
      <xdr:colOff>0</xdr:colOff>
      <xdr:row>22</xdr:row>
      <xdr:rowOff>0</xdr:rowOff>
    </xdr:from>
    <xdr:to>
      <xdr:col>7</xdr:col>
      <xdr:colOff>504305</xdr:colOff>
      <xdr:row>31</xdr:row>
      <xdr:rowOff>183912</xdr:rowOff>
    </xdr:to>
    <xdr:pic>
      <xdr:nvPicPr>
        <xdr:cNvPr id="4" name="Billede 3">
          <a:extLst>
            <a:ext uri="{FF2B5EF4-FFF2-40B4-BE49-F238E27FC236}">
              <a16:creationId xmlns:a16="http://schemas.microsoft.com/office/drawing/2014/main" id="{984FE42F-275A-4953-8251-0A9158A53198}"/>
            </a:ext>
          </a:extLst>
        </xdr:cNvPr>
        <xdr:cNvPicPr>
          <a:picLocks noChangeAspect="1"/>
        </xdr:cNvPicPr>
      </xdr:nvPicPr>
      <xdr:blipFill>
        <a:blip xmlns:r="http://schemas.openxmlformats.org/officeDocument/2006/relationships" r:embed="rId3"/>
        <a:stretch>
          <a:fillRect/>
        </a:stretch>
      </xdr:blipFill>
      <xdr:spPr>
        <a:xfrm>
          <a:off x="609600" y="3810000"/>
          <a:ext cx="4161905" cy="1904762"/>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etsinformation.dk/_GETDOC_/ACCN/B20160091905" TargetMode="External"/><Relationship Id="rId2" Type="http://schemas.openxmlformats.org/officeDocument/2006/relationships/hyperlink" Target="http://www.retsinformation.dk/_GETDOC_/ACCN/A20190121729" TargetMode="External"/><Relationship Id="rId1" Type="http://schemas.openxmlformats.org/officeDocument/2006/relationships/hyperlink" Target="https://data.gov.dk/model/envi/vandl&#248;b"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s://silkeborgsektorplaner.viewer.dkplan.niras.dk/media/4173840/Ordbog-til-hjemmesiden.pdf" TargetMode="External"/><Relationship Id="rId3" Type="http://schemas.openxmlformats.org/officeDocument/2006/relationships/hyperlink" Target="https://silkeborgsektorplaner.viewer.dkplan.niras.dk/media/4173840/Ordbog-til-hjemmesiden.pdf" TargetMode="External"/><Relationship Id="rId7" Type="http://schemas.openxmlformats.org/officeDocument/2006/relationships/hyperlink" Target="https://silkeborgsektorplaner.viewer.dkplan.niras.dk/media/4173840/Ordbog-til-hjemmesiden.pdf" TargetMode="External"/><Relationship Id="rId2" Type="http://schemas.openxmlformats.org/officeDocument/2006/relationships/hyperlink" Target="https://ordnet.dk/ddo/ordbog?query=stryg" TargetMode="External"/><Relationship Id="rId1" Type="http://schemas.openxmlformats.org/officeDocument/2006/relationships/hyperlink" Target="https://ordnet.dk/ddo/ordbog?query=styrt" TargetMode="External"/><Relationship Id="rId6" Type="http://schemas.openxmlformats.org/officeDocument/2006/relationships/hyperlink" Target="https://silkeborgsektorplaner.viewer.dkplan.niras.dk/media/4173840/Ordbog-til-hjemmesiden.pdf" TargetMode="External"/><Relationship Id="rId5" Type="http://schemas.openxmlformats.org/officeDocument/2006/relationships/hyperlink" Target="https://silkeborgsektorplaner.viewer.dkplan.niras.dk/media/4173840/Ordbog-til-hjemmesiden.pdf" TargetMode="External"/><Relationship Id="rId10" Type="http://schemas.openxmlformats.org/officeDocument/2006/relationships/printerSettings" Target="../printerSettings/printerSettings2.bin"/><Relationship Id="rId4" Type="http://schemas.openxmlformats.org/officeDocument/2006/relationships/hyperlink" Target="https://silkeborgsektorplaner.viewer.dkplan.niras.dk/media/4173840/Ordbog-til-hjemmesiden.pdf" TargetMode="External"/><Relationship Id="rId9" Type="http://schemas.openxmlformats.org/officeDocument/2006/relationships/hyperlink" Target="https://silkeborgsektorplaner.viewer.dkplan.niras.dk/media/4173840/Ordbog-til-hjemmesiden.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bios.au.dk/raadgivning/fagdatacentre/fdcfersk/" TargetMode="External"/><Relationship Id="rId2" Type="http://schemas.openxmlformats.org/officeDocument/2006/relationships/hyperlink" Target="http://bios.au.dk/raadgivning/fagdatacentre/fdcfersk/" TargetMode="External"/><Relationship Id="rId1" Type="http://schemas.openxmlformats.org/officeDocument/2006/relationships/hyperlink" Target="http://bios.au.dk/fileadmin/bioscience/Fagdatacentre/Ferskvand/130821_TA_B02_hydstdrift.pdf" TargetMode="External"/><Relationship Id="rId5" Type="http://schemas.openxmlformats.org/officeDocument/2006/relationships/hyperlink" Target="http://bios.au.dk/raadgivning/fagdatacentre/fdcfersk/" TargetMode="External"/><Relationship Id="rId4" Type="http://schemas.openxmlformats.org/officeDocument/2006/relationships/hyperlink" Target="http://bios.au.dk/raadgivning/fagdatacentre/fdcfer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D1910-AA2A-48FF-912B-377529368263}">
  <dimension ref="A1:B22"/>
  <sheetViews>
    <sheetView tabSelected="1" workbookViewId="0">
      <selection activeCell="E7" sqref="E7"/>
    </sheetView>
  </sheetViews>
  <sheetFormatPr defaultRowHeight="14.5" x14ac:dyDescent="0.35"/>
  <cols>
    <col min="1" max="1" width="27.1796875" style="8" customWidth="1"/>
    <col min="2" max="2" width="51.54296875" customWidth="1"/>
    <col min="3" max="3" width="27.81640625" customWidth="1"/>
  </cols>
  <sheetData>
    <row r="1" spans="1:2" ht="33.5" x14ac:dyDescent="0.75">
      <c r="A1" s="105" t="s">
        <v>306</v>
      </c>
      <c r="B1" s="105"/>
    </row>
    <row r="3" spans="1:2" ht="15" thickBot="1" x14ac:dyDescent="0.4"/>
    <row r="4" spans="1:2" x14ac:dyDescent="0.35">
      <c r="A4" s="18" t="s">
        <v>167</v>
      </c>
      <c r="B4" s="19" t="s">
        <v>276</v>
      </c>
    </row>
    <row r="5" spans="1:2" x14ac:dyDescent="0.35">
      <c r="A5" s="20" t="s">
        <v>168</v>
      </c>
      <c r="B5" s="21" t="s">
        <v>169</v>
      </c>
    </row>
    <row r="6" spans="1:2" x14ac:dyDescent="0.35">
      <c r="A6" s="20" t="s">
        <v>170</v>
      </c>
      <c r="B6" s="22" t="s">
        <v>174</v>
      </c>
    </row>
    <row r="7" spans="1:2" x14ac:dyDescent="0.35">
      <c r="A7" s="20" t="s">
        <v>171</v>
      </c>
      <c r="B7" s="21" t="s">
        <v>85</v>
      </c>
    </row>
    <row r="8" spans="1:2" x14ac:dyDescent="0.35">
      <c r="A8" s="20" t="s">
        <v>179</v>
      </c>
      <c r="B8" s="21" t="s">
        <v>177</v>
      </c>
    </row>
    <row r="9" spans="1:2" x14ac:dyDescent="0.35">
      <c r="A9" s="20" t="s">
        <v>178</v>
      </c>
      <c r="B9" s="23">
        <v>43874</v>
      </c>
    </row>
    <row r="10" spans="1:2" x14ac:dyDescent="0.35">
      <c r="A10" s="20" t="s">
        <v>172</v>
      </c>
      <c r="B10" s="21" t="s">
        <v>180</v>
      </c>
    </row>
    <row r="11" spans="1:2" x14ac:dyDescent="0.35">
      <c r="A11" s="20" t="s">
        <v>173</v>
      </c>
      <c r="B11" s="22" t="s">
        <v>176</v>
      </c>
    </row>
    <row r="12" spans="1:2" x14ac:dyDescent="0.35">
      <c r="A12" s="20"/>
      <c r="B12" s="22" t="s">
        <v>175</v>
      </c>
    </row>
    <row r="13" spans="1:2" ht="44" thickBot="1" x14ac:dyDescent="0.4">
      <c r="A13" s="25" t="s">
        <v>186</v>
      </c>
      <c r="B13" s="24" t="s">
        <v>187</v>
      </c>
    </row>
    <row r="17" spans="1:2" x14ac:dyDescent="0.35">
      <c r="A17" s="8" t="s">
        <v>304</v>
      </c>
    </row>
    <row r="18" spans="1:2" x14ac:dyDescent="0.35">
      <c r="A18" s="8" t="s">
        <v>286</v>
      </c>
      <c r="B18" t="s">
        <v>305</v>
      </c>
    </row>
    <row r="19" spans="1:2" x14ac:dyDescent="0.35">
      <c r="A19" s="8" t="s">
        <v>287</v>
      </c>
      <c r="B19" t="s">
        <v>294</v>
      </c>
    </row>
    <row r="20" spans="1:2" x14ac:dyDescent="0.35">
      <c r="A20" s="8" t="s">
        <v>289</v>
      </c>
      <c r="B20" t="s">
        <v>293</v>
      </c>
    </row>
    <row r="21" spans="1:2" x14ac:dyDescent="0.35">
      <c r="A21" s="8" t="s">
        <v>288</v>
      </c>
      <c r="B21" t="s">
        <v>291</v>
      </c>
    </row>
    <row r="22" spans="1:2" x14ac:dyDescent="0.35">
      <c r="A22" s="8" t="s">
        <v>290</v>
      </c>
      <c r="B22" t="s">
        <v>292</v>
      </c>
    </row>
  </sheetData>
  <mergeCells count="1">
    <mergeCell ref="A1:B1"/>
  </mergeCells>
  <hyperlinks>
    <hyperlink ref="B6" r:id="rId1" xr:uid="{4BD0CAD5-123A-4646-82BF-C542CCFEB987}"/>
    <hyperlink ref="B12" r:id="rId2" display="http://www.retsinformation.dk/_GETDOC_/ACCN/A20190121729" xr:uid="{1E2CB1F6-6C1A-4CF4-8560-28AA2BFCEA36}"/>
    <hyperlink ref="B11" r:id="rId3" display="http://www.retsinformation.dk/_GETDOC_/ACCN/B20160091905" xr:uid="{FDF22A93-F32F-4B15-A3EC-B4FA9D3AB7D9}"/>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73F9C-A6EA-4EF5-B369-E4312E14CACC}">
  <dimension ref="A1:B34"/>
  <sheetViews>
    <sheetView workbookViewId="0">
      <selection activeCell="M11" sqref="M11"/>
    </sheetView>
  </sheetViews>
  <sheetFormatPr defaultRowHeight="14.5" x14ac:dyDescent="0.35"/>
  <sheetData>
    <row r="1" spans="1:2" ht="15.5" x14ac:dyDescent="0.35">
      <c r="A1" s="38" t="s">
        <v>280</v>
      </c>
    </row>
    <row r="3" spans="1:2" x14ac:dyDescent="0.35">
      <c r="B3" s="8" t="s">
        <v>182</v>
      </c>
    </row>
    <row r="21" spans="2:2" x14ac:dyDescent="0.35">
      <c r="B21" s="8" t="s">
        <v>184</v>
      </c>
    </row>
    <row r="34" spans="2:2" x14ac:dyDescent="0.35">
      <c r="B34" s="8" t="s">
        <v>183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V87"/>
  <sheetViews>
    <sheetView zoomScale="90" zoomScaleNormal="90" workbookViewId="0">
      <pane ySplit="11" topLeftCell="A12" activePane="bottomLeft" state="frozen"/>
      <selection pane="bottomLeft" activeCell="H3" sqref="H3"/>
    </sheetView>
  </sheetViews>
  <sheetFormatPr defaultColWidth="9.1796875" defaultRowHeight="10.5" x14ac:dyDescent="0.35"/>
  <cols>
    <col min="1" max="1" width="21.7265625" style="1" customWidth="1"/>
    <col min="2" max="2" width="17.1796875" style="1" customWidth="1"/>
    <col min="3" max="3" width="10.7265625" style="1" customWidth="1"/>
    <col min="4" max="4" width="10.90625" style="1" customWidth="1"/>
    <col min="5" max="5" width="15.1796875" style="1" customWidth="1"/>
    <col min="6" max="6" width="44" style="1" customWidth="1"/>
    <col min="7" max="7" width="7" style="1" customWidth="1"/>
    <col min="8" max="8" width="20.81640625" style="1" customWidth="1"/>
    <col min="9" max="9" width="35.26953125" style="1" customWidth="1"/>
    <col min="10" max="10" width="32.36328125" style="1" customWidth="1"/>
    <col min="11" max="11" width="7.81640625" style="1" customWidth="1"/>
    <col min="12" max="12" width="30.81640625" style="1" customWidth="1"/>
    <col min="13" max="16384" width="9.1796875" style="1"/>
  </cols>
  <sheetData>
    <row r="1" spans="1:176" ht="14.5" x14ac:dyDescent="0.35">
      <c r="A1" s="27" t="s">
        <v>278</v>
      </c>
      <c r="B1" s="28"/>
      <c r="C1" s="29"/>
      <c r="D1" s="29"/>
      <c r="E1" s="39"/>
      <c r="F1" s="30"/>
      <c r="G1" s="6"/>
    </row>
    <row r="2" spans="1:176" ht="12" x14ac:dyDescent="0.35">
      <c r="A2" s="31" t="s">
        <v>257</v>
      </c>
      <c r="B2" s="26" t="s">
        <v>281</v>
      </c>
      <c r="E2" s="7"/>
      <c r="F2" s="32"/>
      <c r="G2" s="6"/>
    </row>
    <row r="3" spans="1:176" ht="12" x14ac:dyDescent="0.35">
      <c r="A3" s="33" t="s">
        <v>258</v>
      </c>
      <c r="B3" s="26" t="s">
        <v>264</v>
      </c>
      <c r="E3" s="7"/>
      <c r="F3" s="32"/>
      <c r="G3" s="6"/>
    </row>
    <row r="4" spans="1:176" ht="12" x14ac:dyDescent="0.35">
      <c r="A4" s="31" t="s">
        <v>259</v>
      </c>
      <c r="B4" s="26" t="s">
        <v>265</v>
      </c>
      <c r="E4" s="7"/>
      <c r="F4" s="32"/>
      <c r="G4" s="6"/>
    </row>
    <row r="5" spans="1:176" ht="12" x14ac:dyDescent="0.35">
      <c r="A5" s="31" t="s">
        <v>260</v>
      </c>
      <c r="B5" s="26" t="s">
        <v>267</v>
      </c>
      <c r="E5" s="7"/>
      <c r="F5" s="32"/>
      <c r="G5" s="6"/>
    </row>
    <row r="6" spans="1:176" ht="12" x14ac:dyDescent="0.35">
      <c r="A6" s="31" t="s">
        <v>277</v>
      </c>
      <c r="B6" s="26" t="s">
        <v>266</v>
      </c>
      <c r="E6" s="7"/>
      <c r="F6" s="32"/>
      <c r="G6" s="6"/>
    </row>
    <row r="7" spans="1:176" ht="12" x14ac:dyDescent="0.35">
      <c r="A7" s="31" t="s">
        <v>262</v>
      </c>
      <c r="B7" s="26" t="s">
        <v>268</v>
      </c>
      <c r="E7" s="7"/>
      <c r="F7" s="32"/>
      <c r="G7" s="6"/>
    </row>
    <row r="8" spans="1:176" ht="12.5" thickBot="1" x14ac:dyDescent="0.4">
      <c r="A8" s="34" t="s">
        <v>263</v>
      </c>
      <c r="B8" s="35" t="s">
        <v>269</v>
      </c>
      <c r="C8" s="36"/>
      <c r="D8" s="36"/>
      <c r="E8" s="40"/>
      <c r="F8" s="37"/>
      <c r="G8" s="6"/>
    </row>
    <row r="9" spans="1:176" x14ac:dyDescent="0.35">
      <c r="A9" s="5"/>
      <c r="B9" s="5"/>
      <c r="C9" s="5"/>
      <c r="D9" s="5"/>
      <c r="E9" s="5"/>
      <c r="F9" s="5"/>
    </row>
    <row r="10" spans="1:176" ht="21" x14ac:dyDescent="0.35">
      <c r="A10" s="41" t="s">
        <v>279</v>
      </c>
      <c r="B10" s="3"/>
      <c r="C10" s="3"/>
      <c r="D10" s="3"/>
      <c r="E10" s="3"/>
      <c r="F10" s="3"/>
      <c r="G10" s="3"/>
      <c r="H10" s="3"/>
      <c r="I10" s="3"/>
      <c r="J10" s="3"/>
      <c r="K10" s="3"/>
      <c r="L10" s="3"/>
    </row>
    <row r="11" spans="1:176" ht="67" customHeight="1" x14ac:dyDescent="0.35">
      <c r="A11" s="16" t="s">
        <v>0</v>
      </c>
      <c r="B11" s="16" t="s">
        <v>1</v>
      </c>
      <c r="C11" s="16" t="s">
        <v>2</v>
      </c>
      <c r="D11" s="16" t="s">
        <v>3</v>
      </c>
      <c r="E11" s="16" t="s">
        <v>285</v>
      </c>
      <c r="F11" s="16" t="s">
        <v>4</v>
      </c>
      <c r="G11" s="16" t="s">
        <v>5</v>
      </c>
      <c r="H11" s="16" t="s">
        <v>6</v>
      </c>
      <c r="I11" s="16" t="s">
        <v>7</v>
      </c>
      <c r="J11" s="16" t="s">
        <v>8</v>
      </c>
      <c r="K11" s="16" t="s">
        <v>9</v>
      </c>
      <c r="L11" s="16" t="s">
        <v>10</v>
      </c>
    </row>
    <row r="12" spans="1:176" ht="42" x14ac:dyDescent="0.35">
      <c r="A12" s="3" t="s">
        <v>254</v>
      </c>
      <c r="B12" s="3" t="s">
        <v>34</v>
      </c>
      <c r="C12" s="3"/>
      <c r="D12" s="3"/>
      <c r="E12" s="3" t="str">
        <f>MID(B12,1,1)&amp;MID(SUBSTITUTE(PROPER(B12)," ",""),2,100)</f>
        <v>bygværk</v>
      </c>
      <c r="F12" s="3" t="s">
        <v>37</v>
      </c>
      <c r="G12" s="3"/>
      <c r="H12" s="42" t="s">
        <v>181</v>
      </c>
      <c r="I12" s="43" t="s">
        <v>245</v>
      </c>
      <c r="J12" s="3"/>
      <c r="K12" s="3" t="s">
        <v>185</v>
      </c>
      <c r="L12" s="3" t="str">
        <f>Metadata!$B$6&amp;"/"&amp;Vandløbsbegrebsliste!E12</f>
        <v>https://data.gov.dk/model/envi/vandløb/bygværk</v>
      </c>
    </row>
    <row r="13" spans="1:176" s="2" customFormat="1" ht="36" x14ac:dyDescent="0.35">
      <c r="A13" s="3" t="s">
        <v>254</v>
      </c>
      <c r="B13" s="44" t="s">
        <v>164</v>
      </c>
      <c r="C13" s="96"/>
      <c r="D13" s="96"/>
      <c r="E13" s="3" t="str">
        <f t="shared" ref="E13:E76" si="0">MID(B13,1,1)&amp;MID(SUBSTITUTE(PROPER(B13)," ",""),2,100)</f>
        <v>dobbeltprofileretvandløb</v>
      </c>
      <c r="F13" s="97" t="s">
        <v>86</v>
      </c>
      <c r="G13" s="96"/>
      <c r="H13" s="44" t="s">
        <v>85</v>
      </c>
      <c r="I13" s="98"/>
      <c r="J13" s="96"/>
      <c r="K13" s="3" t="s">
        <v>185</v>
      </c>
      <c r="L13" s="3" t="str">
        <f>Metadata!$B$6&amp;"/"&amp;Vandløbsbegrebsliste!E13</f>
        <v>https://data.gov.dk/model/envi/vandløb/dobbeltprofileretvandløb</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row>
    <row r="14" spans="1:176" ht="42" x14ac:dyDescent="0.35">
      <c r="A14" s="3" t="s">
        <v>254</v>
      </c>
      <c r="B14" s="3" t="s">
        <v>116</v>
      </c>
      <c r="C14" s="3"/>
      <c r="D14" s="3"/>
      <c r="E14" s="3" t="str">
        <f t="shared" si="0"/>
        <v>fald</v>
      </c>
      <c r="F14" s="3" t="s">
        <v>117</v>
      </c>
      <c r="G14" s="3"/>
      <c r="H14" s="42" t="s">
        <v>181</v>
      </c>
      <c r="I14" s="3"/>
      <c r="J14" s="3"/>
      <c r="K14" s="3" t="s">
        <v>185</v>
      </c>
      <c r="L14" s="3" t="str">
        <f>Metadata!$B$6&amp;"/"&amp;Vandløbsbegrebsliste!E14</f>
        <v>https://data.gov.dk/model/envi/vandløb/fald</v>
      </c>
    </row>
    <row r="15" spans="1:176" ht="42" x14ac:dyDescent="0.35">
      <c r="A15" s="3" t="s">
        <v>254</v>
      </c>
      <c r="B15" s="3" t="s">
        <v>114</v>
      </c>
      <c r="C15" s="3"/>
      <c r="D15" s="3"/>
      <c r="E15" s="3" t="str">
        <f t="shared" si="0"/>
        <v>høl</v>
      </c>
      <c r="F15" s="3" t="s">
        <v>115</v>
      </c>
      <c r="G15" s="3"/>
      <c r="H15" s="42" t="s">
        <v>181</v>
      </c>
      <c r="I15" s="3"/>
      <c r="J15" s="45"/>
      <c r="K15" s="3" t="s">
        <v>185</v>
      </c>
      <c r="L15" s="3" t="str">
        <f>Metadata!$B$6&amp;"/"&amp;Vandløbsbegrebsliste!E15</f>
        <v>https://data.gov.dk/model/envi/vandløb/høl</v>
      </c>
    </row>
    <row r="16" spans="1:176" ht="21" x14ac:dyDescent="0.35">
      <c r="A16" s="3" t="s">
        <v>254</v>
      </c>
      <c r="B16" s="46" t="s">
        <v>300</v>
      </c>
      <c r="C16" s="47"/>
      <c r="D16" s="47" t="s">
        <v>87</v>
      </c>
      <c r="E16" s="3" t="str">
        <f t="shared" si="0"/>
        <v>kronekant</v>
      </c>
      <c r="F16" s="47" t="s">
        <v>82</v>
      </c>
      <c r="G16" s="47"/>
      <c r="H16" s="47" t="s">
        <v>85</v>
      </c>
      <c r="I16" s="48"/>
      <c r="J16" s="49"/>
      <c r="K16" s="3" t="s">
        <v>185</v>
      </c>
      <c r="L16" s="3" t="str">
        <f>Metadata!$B$6&amp;"/"&amp;Vandløbsbegrebsliste!E16</f>
        <v>https://data.gov.dk/model/envi/vandløb/kronekant</v>
      </c>
    </row>
    <row r="17" spans="1:178" s="3" customFormat="1" ht="42" x14ac:dyDescent="0.35">
      <c r="A17" s="3" t="s">
        <v>254</v>
      </c>
      <c r="B17" s="51" t="s">
        <v>23</v>
      </c>
      <c r="C17" s="52"/>
      <c r="D17" s="53"/>
      <c r="E17" s="3" t="str">
        <f t="shared" si="0"/>
        <v>længdeprofiltype</v>
      </c>
      <c r="F17" s="54" t="s">
        <v>132</v>
      </c>
      <c r="G17" s="49"/>
      <c r="H17" s="49" t="s">
        <v>85</v>
      </c>
      <c r="I17" s="49"/>
      <c r="J17" s="54" t="s">
        <v>133</v>
      </c>
      <c r="K17" s="3" t="s">
        <v>185</v>
      </c>
      <c r="L17" s="3" t="str">
        <f>Metadata!$B$6&amp;"/"&amp;Vandløbsbegrebsliste!E17</f>
        <v>https://data.gov.dk/model/envi/vandløb/længdeprofiltype</v>
      </c>
    </row>
    <row r="18" spans="1:178" ht="21" x14ac:dyDescent="0.35">
      <c r="A18" s="3" t="s">
        <v>254</v>
      </c>
      <c r="B18" s="55" t="s">
        <v>22</v>
      </c>
      <c r="C18" s="49"/>
      <c r="D18" s="56"/>
      <c r="E18" s="3" t="str">
        <f t="shared" si="0"/>
        <v>overføring</v>
      </c>
      <c r="F18" s="57" t="s">
        <v>103</v>
      </c>
      <c r="G18" s="58"/>
      <c r="H18" s="58" t="s">
        <v>85</v>
      </c>
      <c r="I18" s="49" t="s">
        <v>98</v>
      </c>
      <c r="J18" s="57"/>
      <c r="K18" s="3" t="s">
        <v>185</v>
      </c>
      <c r="L18" s="3" t="str">
        <f>Metadata!$B$6&amp;"/"&amp;Vandløbsbegrebsliste!E18</f>
        <v>https://data.gov.dk/model/envi/vandløb/overføring</v>
      </c>
    </row>
    <row r="19" spans="1:178" ht="21" x14ac:dyDescent="0.35">
      <c r="A19" s="3" t="s">
        <v>254</v>
      </c>
      <c r="B19" s="45" t="s">
        <v>29</v>
      </c>
      <c r="C19" s="45"/>
      <c r="D19" s="45"/>
      <c r="E19" s="3" t="str">
        <f t="shared" si="0"/>
        <v>regulativreference</v>
      </c>
      <c r="F19" s="45" t="s">
        <v>137</v>
      </c>
      <c r="G19" s="45"/>
      <c r="H19" s="45" t="s">
        <v>85</v>
      </c>
      <c r="I19" s="45"/>
      <c r="J19" s="3" t="s">
        <v>112</v>
      </c>
      <c r="K19" s="3" t="s">
        <v>185</v>
      </c>
      <c r="L19" s="3" t="str">
        <f>Metadata!$B$6&amp;"/"&amp;Vandløbsbegrebsliste!E19</f>
        <v>https://data.gov.dk/model/envi/vandløb/regulativreference</v>
      </c>
    </row>
    <row r="20" spans="1:178" x14ac:dyDescent="0.35">
      <c r="A20" s="3" t="s">
        <v>254</v>
      </c>
      <c r="B20" s="59" t="s">
        <v>24</v>
      </c>
      <c r="C20" s="60"/>
      <c r="D20" s="49"/>
      <c r="E20" s="3" t="str">
        <f t="shared" si="0"/>
        <v>rørtilløb</v>
      </c>
      <c r="F20" s="61" t="s">
        <v>99</v>
      </c>
      <c r="G20" s="61"/>
      <c r="H20" s="3"/>
      <c r="I20" s="49" t="s">
        <v>100</v>
      </c>
      <c r="J20" s="50"/>
      <c r="K20" s="3" t="s">
        <v>185</v>
      </c>
      <c r="L20" s="3" t="str">
        <f>Metadata!$B$6&amp;"/"&amp;Vandløbsbegrebsliste!E20</f>
        <v>https://data.gov.dk/model/envi/vandløb/rørtilløb</v>
      </c>
    </row>
    <row r="21" spans="1:178" ht="42" x14ac:dyDescent="0.35">
      <c r="A21" s="3" t="s">
        <v>254</v>
      </c>
      <c r="B21" s="3" t="s">
        <v>16</v>
      </c>
      <c r="C21" s="3"/>
      <c r="D21" s="3"/>
      <c r="E21" s="3" t="str">
        <f t="shared" si="0"/>
        <v>stemmeværk</v>
      </c>
      <c r="F21" s="45" t="s">
        <v>104</v>
      </c>
      <c r="G21" s="62"/>
      <c r="H21" s="63" t="s">
        <v>181</v>
      </c>
      <c r="I21" s="64"/>
      <c r="J21" s="3" t="s">
        <v>105</v>
      </c>
      <c r="K21" s="3" t="s">
        <v>185</v>
      </c>
      <c r="L21" s="3" t="str">
        <f>Metadata!$B$6&amp;"/"&amp;Vandløbsbegrebsliste!E21</f>
        <v>https://data.gov.dk/model/envi/vandløb/stemmeværk</v>
      </c>
    </row>
    <row r="22" spans="1:178" ht="21" x14ac:dyDescent="0.35">
      <c r="A22" s="3" t="s">
        <v>254</v>
      </c>
      <c r="B22" s="3" t="s">
        <v>20</v>
      </c>
      <c r="C22" s="3"/>
      <c r="D22" s="62"/>
      <c r="E22" s="3" t="str">
        <f t="shared" si="0"/>
        <v>stryg</v>
      </c>
      <c r="F22" s="65" t="s">
        <v>106</v>
      </c>
      <c r="G22" s="66"/>
      <c r="H22" s="67" t="s">
        <v>21</v>
      </c>
      <c r="I22" s="57"/>
      <c r="J22" s="50"/>
      <c r="K22" s="3" t="s">
        <v>185</v>
      </c>
      <c r="L22" s="3" t="str">
        <f>Metadata!$B$6&amp;"/"&amp;Vandløbsbegrebsliste!E22</f>
        <v>https://data.gov.dk/model/envi/vandløb/stryg</v>
      </c>
    </row>
    <row r="23" spans="1:178" ht="21" x14ac:dyDescent="0.35">
      <c r="A23" s="3" t="s">
        <v>254</v>
      </c>
      <c r="B23" s="3" t="s">
        <v>17</v>
      </c>
      <c r="C23" s="3"/>
      <c r="D23" s="62"/>
      <c r="E23" s="3" t="str">
        <f t="shared" si="0"/>
        <v>styrt</v>
      </c>
      <c r="F23" s="55" t="s">
        <v>18</v>
      </c>
      <c r="G23" s="50"/>
      <c r="H23" s="68" t="s">
        <v>19</v>
      </c>
      <c r="I23" s="57" t="s">
        <v>107</v>
      </c>
      <c r="J23" s="50"/>
      <c r="K23" s="3" t="s">
        <v>185</v>
      </c>
      <c r="L23" s="3" t="str">
        <f>Metadata!$B$6&amp;"/"&amp;Vandløbsbegrebsliste!E23</f>
        <v>https://data.gov.dk/model/envi/vandløb/styrt</v>
      </c>
    </row>
    <row r="24" spans="1:178" s="2" customFormat="1" ht="21" x14ac:dyDescent="0.35">
      <c r="A24" s="3" t="s">
        <v>254</v>
      </c>
      <c r="B24" s="3" t="s">
        <v>140</v>
      </c>
      <c r="C24" s="3" t="s">
        <v>142</v>
      </c>
      <c r="D24" s="3"/>
      <c r="E24" s="3" t="str">
        <f t="shared" si="0"/>
        <v>vandløbslængdeprofil</v>
      </c>
      <c r="F24" s="69" t="s">
        <v>97</v>
      </c>
      <c r="G24" s="3"/>
      <c r="H24" s="3" t="s">
        <v>85</v>
      </c>
      <c r="I24" s="3"/>
      <c r="J24" s="3" t="s">
        <v>92</v>
      </c>
      <c r="K24" s="3" t="s">
        <v>185</v>
      </c>
      <c r="L24" s="3" t="str">
        <f>Metadata!$B$6&amp;"/"&amp;Vandløbsbegrebsliste!E24</f>
        <v>https://data.gov.dk/model/envi/vandløb/vandløbslængdeprofil</v>
      </c>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row>
    <row r="25" spans="1:178" s="2" customFormat="1" ht="31.5" x14ac:dyDescent="0.35">
      <c r="A25" s="3" t="s">
        <v>254</v>
      </c>
      <c r="B25" s="3" t="s">
        <v>88</v>
      </c>
      <c r="C25" s="3" t="s">
        <v>89</v>
      </c>
      <c r="D25" s="3" t="s">
        <v>90</v>
      </c>
      <c r="E25" s="3" t="str">
        <f t="shared" si="0"/>
        <v>vandløbsmidte</v>
      </c>
      <c r="F25" s="3" t="s">
        <v>153</v>
      </c>
      <c r="G25" s="3"/>
      <c r="H25" s="3" t="s">
        <v>85</v>
      </c>
      <c r="I25" s="3"/>
      <c r="J25" s="3"/>
      <c r="K25" s="3" t="s">
        <v>185</v>
      </c>
      <c r="L25" s="3" t="str">
        <f>Metadata!$B$6&amp;"/"&amp;Vandløbsbegrebsliste!E25</f>
        <v>https://data.gov.dk/model/envi/vandløb/vandløbsmidte</v>
      </c>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row>
    <row r="26" spans="1:178" ht="21" x14ac:dyDescent="0.35">
      <c r="A26" s="3" t="s">
        <v>254</v>
      </c>
      <c r="B26" s="3" t="s">
        <v>30</v>
      </c>
      <c r="C26" s="3"/>
      <c r="D26" s="3"/>
      <c r="E26" s="3" t="str">
        <f t="shared" si="0"/>
        <v>vandløbsreference</v>
      </c>
      <c r="F26" s="3" t="s">
        <v>108</v>
      </c>
      <c r="G26" s="3"/>
      <c r="H26" s="3" t="s">
        <v>85</v>
      </c>
      <c r="I26" s="3"/>
      <c r="J26" s="3" t="s">
        <v>109</v>
      </c>
      <c r="K26" s="3" t="s">
        <v>185</v>
      </c>
      <c r="L26" s="3" t="str">
        <f>Metadata!$B$6&amp;"/"&amp;Vandløbsbegrebsliste!E26</f>
        <v>https://data.gov.dk/model/envi/vandløb/vandløbsreference</v>
      </c>
    </row>
    <row r="27" spans="1:178" ht="21" x14ac:dyDescent="0.35">
      <c r="A27" s="3" t="s">
        <v>254</v>
      </c>
      <c r="B27" s="3" t="s">
        <v>138</v>
      </c>
      <c r="C27" s="3"/>
      <c r="D27" s="3"/>
      <c r="E27" s="3" t="str">
        <f t="shared" si="0"/>
        <v>vandløbsside</v>
      </c>
      <c r="F27" s="69" t="s">
        <v>144</v>
      </c>
      <c r="G27" s="3"/>
      <c r="H27" s="3"/>
      <c r="I27" s="3"/>
      <c r="J27" s="3"/>
      <c r="K27" s="3" t="s">
        <v>185</v>
      </c>
      <c r="L27" s="3" t="str">
        <f>Metadata!$B$6&amp;"/"&amp;Vandløbsbegrebsliste!E27</f>
        <v>https://data.gov.dk/model/envi/vandløb/vandløbsside</v>
      </c>
    </row>
    <row r="28" spans="1:178" ht="42" x14ac:dyDescent="0.35">
      <c r="A28" s="3" t="s">
        <v>254</v>
      </c>
      <c r="B28" s="3" t="s">
        <v>102</v>
      </c>
      <c r="C28" s="3" t="s">
        <v>101</v>
      </c>
      <c r="D28" s="3"/>
      <c r="E28" s="3" t="str">
        <f t="shared" si="0"/>
        <v>vandløbsstation</v>
      </c>
      <c r="F28" s="3" t="s">
        <v>154</v>
      </c>
      <c r="G28" s="3"/>
      <c r="H28" s="3" t="s">
        <v>85</v>
      </c>
      <c r="I28" s="3" t="s">
        <v>96</v>
      </c>
      <c r="J28" s="3"/>
      <c r="K28" s="3" t="s">
        <v>185</v>
      </c>
      <c r="L28" s="3" t="str">
        <f>Metadata!$B$6&amp;"/"&amp;Vandløbsbegrebsliste!E28</f>
        <v>https://data.gov.dk/model/envi/vandløb/vandløbsstation</v>
      </c>
    </row>
    <row r="29" spans="1:178" ht="52.5" x14ac:dyDescent="0.35">
      <c r="A29" s="3" t="s">
        <v>253</v>
      </c>
      <c r="B29" s="3" t="s">
        <v>147</v>
      </c>
      <c r="C29" s="3"/>
      <c r="D29" s="3"/>
      <c r="E29" s="3" t="str">
        <f t="shared" si="0"/>
        <v>vandløbsstationering</v>
      </c>
      <c r="F29" s="3" t="s">
        <v>139</v>
      </c>
      <c r="G29" s="3"/>
      <c r="H29" s="3" t="s">
        <v>85</v>
      </c>
      <c r="I29" s="3"/>
      <c r="J29" s="3" t="s">
        <v>91</v>
      </c>
      <c r="K29" s="3" t="s">
        <v>185</v>
      </c>
      <c r="L29" s="3" t="str">
        <f>Metadata!$B$6&amp;"/"&amp;Vandløbsbegrebsliste!E29</f>
        <v>https://data.gov.dk/model/envi/vandløb/vandløbsstationering</v>
      </c>
    </row>
    <row r="30" spans="1:178" ht="31.5" x14ac:dyDescent="0.35">
      <c r="A30" s="3" t="s">
        <v>254</v>
      </c>
      <c r="B30" s="3" t="s">
        <v>141</v>
      </c>
      <c r="C30" s="3" t="s">
        <v>143</v>
      </c>
      <c r="D30" s="3"/>
      <c r="E30" s="3" t="str">
        <f t="shared" si="0"/>
        <v>vandløbstværprofil</v>
      </c>
      <c r="F30" s="3" t="s">
        <v>155</v>
      </c>
      <c r="G30" s="3"/>
      <c r="H30" s="3" t="s">
        <v>85</v>
      </c>
      <c r="I30" s="3" t="s">
        <v>148</v>
      </c>
      <c r="J30" s="70" t="s">
        <v>152</v>
      </c>
      <c r="K30" s="3" t="s">
        <v>185</v>
      </c>
      <c r="L30" s="3" t="str">
        <f>Metadata!$B$6&amp;"/"&amp;Vandløbsbegrebsliste!E30</f>
        <v>https://data.gov.dk/model/envi/vandløb/vandløbstværprofil</v>
      </c>
    </row>
    <row r="31" spans="1:178" ht="21" x14ac:dyDescent="0.35">
      <c r="A31" s="3" t="s">
        <v>254</v>
      </c>
      <c r="B31" s="3" t="s">
        <v>146</v>
      </c>
      <c r="C31" s="3"/>
      <c r="D31" s="3"/>
      <c r="E31" s="3" t="str">
        <f t="shared" si="0"/>
        <v>åbenttilløb</v>
      </c>
      <c r="F31" s="3" t="s">
        <v>110</v>
      </c>
      <c r="G31" s="3"/>
      <c r="H31" s="3" t="s">
        <v>85</v>
      </c>
      <c r="I31" s="3"/>
      <c r="J31" s="3" t="s">
        <v>111</v>
      </c>
      <c r="K31" s="3" t="s">
        <v>185</v>
      </c>
      <c r="L31" s="3" t="str">
        <f>Metadata!$B$6&amp;"/"&amp;Vandløbsbegrebsliste!E31</f>
        <v>https://data.gov.dk/model/envi/vandløb/åbenttilløb</v>
      </c>
    </row>
    <row r="32" spans="1:178" ht="21" x14ac:dyDescent="0.35">
      <c r="A32" s="3" t="s">
        <v>255</v>
      </c>
      <c r="B32" s="3" t="s">
        <v>95</v>
      </c>
      <c r="C32" s="3"/>
      <c r="D32" s="3"/>
      <c r="E32" s="3" t="str">
        <f t="shared" si="0"/>
        <v>opmåltLængdeprofil</v>
      </c>
      <c r="F32" s="3" t="s">
        <v>134</v>
      </c>
      <c r="G32" s="3"/>
      <c r="H32" s="3" t="s">
        <v>85</v>
      </c>
      <c r="I32" s="3"/>
      <c r="J32" s="3"/>
      <c r="K32" s="3" t="s">
        <v>185</v>
      </c>
      <c r="L32" s="3" t="str">
        <f>Metadata!$B$6&amp;"/"&amp;Vandløbsbegrebsliste!E32</f>
        <v>https://data.gov.dk/model/envi/vandløb/opmåltLængdeprofil</v>
      </c>
    </row>
    <row r="33" spans="1:76" s="4" customFormat="1" ht="21" x14ac:dyDescent="0.35">
      <c r="A33" s="3" t="s">
        <v>255</v>
      </c>
      <c r="B33" s="3" t="s">
        <v>93</v>
      </c>
      <c r="C33" s="3"/>
      <c r="D33" s="3"/>
      <c r="E33" s="3" t="str">
        <f t="shared" si="0"/>
        <v>regulativLængdeprofil</v>
      </c>
      <c r="F33" s="3" t="s">
        <v>94</v>
      </c>
      <c r="G33" s="3"/>
      <c r="H33" s="3" t="s">
        <v>85</v>
      </c>
      <c r="I33" s="3"/>
      <c r="J33" s="3"/>
      <c r="K33" s="3" t="s">
        <v>185</v>
      </c>
      <c r="L33" s="3" t="str">
        <f>Metadata!$B$6&amp;"/"&amp;Vandløbsbegrebsliste!E33</f>
        <v>https://data.gov.dk/model/envi/vandløb/regulativLængdeprofil</v>
      </c>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row>
    <row r="34" spans="1:76" s="4" customFormat="1" ht="31.5" x14ac:dyDescent="0.35">
      <c r="A34" s="3" t="s">
        <v>261</v>
      </c>
      <c r="B34" s="3" t="s">
        <v>295</v>
      </c>
      <c r="C34" s="3"/>
      <c r="D34" s="3"/>
      <c r="E34" s="3" t="str">
        <f t="shared" si="0"/>
        <v>overfaldsbygværk</v>
      </c>
      <c r="F34" s="3" t="s">
        <v>215</v>
      </c>
      <c r="G34" s="3"/>
      <c r="H34" s="71" t="s">
        <v>218</v>
      </c>
      <c r="I34" s="3"/>
      <c r="J34" s="3"/>
      <c r="K34" s="3" t="s">
        <v>301</v>
      </c>
      <c r="L34" s="3" t="str">
        <f>Metadata!$B$6&amp;"/"&amp;Vandløbsbegrebsliste!E34</f>
        <v>https://data.gov.dk/model/envi/vandløb/overfaldsbygværk</v>
      </c>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row>
    <row r="35" spans="1:76" s="4" customFormat="1" ht="31.5" x14ac:dyDescent="0.35">
      <c r="A35" s="3" t="s">
        <v>261</v>
      </c>
      <c r="B35" s="3" t="s">
        <v>296</v>
      </c>
      <c r="C35" s="3"/>
      <c r="D35" s="3"/>
      <c r="E35" s="3" t="str">
        <f t="shared" si="0"/>
        <v>pumpestation</v>
      </c>
      <c r="F35" s="3" t="s">
        <v>213</v>
      </c>
      <c r="G35" s="3"/>
      <c r="H35" s="71" t="s">
        <v>218</v>
      </c>
      <c r="I35" s="3"/>
      <c r="J35" s="3"/>
      <c r="K35" s="3" t="s">
        <v>301</v>
      </c>
      <c r="L35" s="3" t="str">
        <f>Metadata!$B$6&amp;"/"&amp;Vandløbsbegrebsliste!E35</f>
        <v>https://data.gov.dk/model/envi/vandløb/pumpestation</v>
      </c>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row>
    <row r="36" spans="1:76" s="2" customFormat="1" ht="31.5" x14ac:dyDescent="0.35">
      <c r="A36" s="3" t="s">
        <v>261</v>
      </c>
      <c r="B36" s="3" t="s">
        <v>223</v>
      </c>
      <c r="C36" s="3" t="s">
        <v>101</v>
      </c>
      <c r="D36" s="3"/>
      <c r="E36" s="3" t="str">
        <f t="shared" si="0"/>
        <v>QaStation</v>
      </c>
      <c r="F36" s="3" t="s">
        <v>211</v>
      </c>
      <c r="G36" s="3"/>
      <c r="H36" s="71" t="s">
        <v>218</v>
      </c>
      <c r="I36" s="3"/>
      <c r="J36" s="3"/>
      <c r="K36" s="3" t="s">
        <v>301</v>
      </c>
      <c r="L36" s="3" t="str">
        <f>Metadata!$B$6&amp;"/"&amp;Vandløbsbegrebsliste!E36</f>
        <v>https://data.gov.dk/model/envi/vandløb/QaStation</v>
      </c>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row>
    <row r="37" spans="1:76" s="2" customFormat="1" ht="31.5" x14ac:dyDescent="0.35">
      <c r="A37" s="3" t="s">
        <v>261</v>
      </c>
      <c r="B37" s="3" t="s">
        <v>224</v>
      </c>
      <c r="C37" s="3" t="s">
        <v>101</v>
      </c>
      <c r="D37" s="3"/>
      <c r="E37" s="3" t="str">
        <f t="shared" si="0"/>
        <v>QdStation</v>
      </c>
      <c r="F37" s="3" t="s">
        <v>212</v>
      </c>
      <c r="G37" s="3"/>
      <c r="H37" s="71" t="s">
        <v>218</v>
      </c>
      <c r="I37" s="3"/>
      <c r="J37" s="3"/>
      <c r="K37" s="3" t="s">
        <v>301</v>
      </c>
      <c r="L37" s="3" t="str">
        <f>Metadata!$B$6&amp;"/"&amp;Vandløbsbegrebsliste!E37</f>
        <v>https://data.gov.dk/model/envi/vandløb/QdStation</v>
      </c>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row>
    <row r="38" spans="1:76" s="2" customFormat="1" ht="42" x14ac:dyDescent="0.35">
      <c r="A38" s="3" t="s">
        <v>261</v>
      </c>
      <c r="B38" s="3" t="s">
        <v>221</v>
      </c>
      <c r="C38" s="3" t="s">
        <v>101</v>
      </c>
      <c r="D38" s="3"/>
      <c r="E38" s="3" t="str">
        <f t="shared" si="0"/>
        <v>QhStation</v>
      </c>
      <c r="F38" s="3" t="s">
        <v>209</v>
      </c>
      <c r="G38" s="3"/>
      <c r="H38" s="71" t="s">
        <v>218</v>
      </c>
      <c r="I38" s="3"/>
      <c r="J38" s="3"/>
      <c r="K38" s="3" t="s">
        <v>301</v>
      </c>
      <c r="L38" s="3" t="str">
        <f>Metadata!$B$6&amp;"/"&amp;Vandløbsbegrebsliste!E38</f>
        <v>https://data.gov.dk/model/envi/vandløb/QhStation</v>
      </c>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row>
    <row r="39" spans="1:76" ht="42" x14ac:dyDescent="0.35">
      <c r="A39" s="3" t="s">
        <v>261</v>
      </c>
      <c r="B39" s="3" t="s">
        <v>222</v>
      </c>
      <c r="C39" s="3" t="s">
        <v>101</v>
      </c>
      <c r="D39" s="3"/>
      <c r="E39" s="3" t="str">
        <f t="shared" si="0"/>
        <v>QqStation</v>
      </c>
      <c r="F39" s="3" t="s">
        <v>210</v>
      </c>
      <c r="G39" s="3"/>
      <c r="H39" s="71" t="s">
        <v>218</v>
      </c>
      <c r="I39" s="3"/>
      <c r="J39" s="3"/>
      <c r="K39" s="3" t="s">
        <v>301</v>
      </c>
      <c r="L39" s="3" t="str">
        <f>Metadata!$B$6&amp;"/"&amp;Vandløbsbegrebsliste!E39</f>
        <v>https://data.gov.dk/model/envi/vandløb/QqStation</v>
      </c>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row>
    <row r="40" spans="1:76" ht="31.5" x14ac:dyDescent="0.35">
      <c r="A40" s="3" t="s">
        <v>261</v>
      </c>
      <c r="B40" s="3" t="s">
        <v>297</v>
      </c>
      <c r="C40" s="3"/>
      <c r="D40" s="3"/>
      <c r="E40" s="3" t="str">
        <f t="shared" si="0"/>
        <v>slusestation</v>
      </c>
      <c r="F40" s="3" t="s">
        <v>214</v>
      </c>
      <c r="G40" s="3"/>
      <c r="H40" s="71" t="s">
        <v>218</v>
      </c>
      <c r="I40" s="3"/>
      <c r="J40" s="3"/>
      <c r="K40" s="3" t="s">
        <v>301</v>
      </c>
      <c r="L40" s="3" t="str">
        <f>Metadata!$B$6&amp;"/"&amp;Vandløbsbegrebsliste!E40</f>
        <v>https://data.gov.dk/model/envi/vandløb/slusestation</v>
      </c>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row>
    <row r="41" spans="1:76" s="2" customFormat="1" ht="31.5" x14ac:dyDescent="0.35">
      <c r="A41" s="44" t="s">
        <v>220</v>
      </c>
      <c r="B41" s="44" t="s">
        <v>298</v>
      </c>
      <c r="C41" s="44" t="s">
        <v>216</v>
      </c>
      <c r="D41" s="44"/>
      <c r="E41" s="3" t="str">
        <f t="shared" si="0"/>
        <v>måleprofil</v>
      </c>
      <c r="F41" s="3" t="s">
        <v>217</v>
      </c>
      <c r="G41" s="3"/>
      <c r="H41" s="71" t="s">
        <v>218</v>
      </c>
      <c r="I41" s="3"/>
      <c r="J41" s="3"/>
      <c r="K41" s="3" t="s">
        <v>301</v>
      </c>
      <c r="L41" s="3" t="str">
        <f>Metadata!$B$6&amp;"/"&amp;Vandløbsbegrebsliste!E41</f>
        <v>https://data.gov.dk/model/envi/vandløb/måleprofil</v>
      </c>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row>
    <row r="42" spans="1:76" s="3" customFormat="1" ht="21" x14ac:dyDescent="0.35">
      <c r="A42" s="44" t="s">
        <v>220</v>
      </c>
      <c r="B42" s="3" t="s">
        <v>299</v>
      </c>
      <c r="E42" s="3" t="str">
        <f t="shared" si="0"/>
        <v>målestation</v>
      </c>
      <c r="L42" s="3" t="str">
        <f>Metadata!$B$6&amp;"/"&amp;Vandløbsbegrebsliste!E42</f>
        <v>https://data.gov.dk/model/envi/vandløb/målestation</v>
      </c>
    </row>
    <row r="43" spans="1:76" s="2" customFormat="1" ht="42" x14ac:dyDescent="0.35">
      <c r="A43" s="3" t="s">
        <v>208</v>
      </c>
      <c r="B43" s="72" t="s">
        <v>202</v>
      </c>
      <c r="C43" s="72" t="s">
        <v>203</v>
      </c>
      <c r="D43" s="72"/>
      <c r="E43" s="3" t="str">
        <f t="shared" si="0"/>
        <v>grødetal</v>
      </c>
      <c r="F43" s="3" t="s">
        <v>204</v>
      </c>
      <c r="G43" s="3"/>
      <c r="H43" s="71" t="s">
        <v>218</v>
      </c>
      <c r="I43" s="3" t="s">
        <v>273</v>
      </c>
      <c r="J43" s="3"/>
      <c r="K43" s="3" t="s">
        <v>301</v>
      </c>
      <c r="L43" s="3" t="str">
        <f>Metadata!$B$6&amp;"/"&amp;Vandløbsbegrebsliste!E43</f>
        <v>https://data.gov.dk/model/envi/vandløb/grødetal</v>
      </c>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row>
    <row r="44" spans="1:76" s="3" customFormat="1" x14ac:dyDescent="0.35">
      <c r="A44" s="3" t="s">
        <v>208</v>
      </c>
      <c r="B44" s="72" t="s">
        <v>197</v>
      </c>
      <c r="C44" s="72"/>
      <c r="D44" s="72"/>
      <c r="E44" s="3" t="str">
        <f t="shared" si="0"/>
        <v>iltindhold</v>
      </c>
      <c r="F44" s="44" t="s">
        <v>219</v>
      </c>
      <c r="H44" s="71" t="s">
        <v>218</v>
      </c>
      <c r="K44" s="3" t="s">
        <v>302</v>
      </c>
      <c r="L44" s="3" t="str">
        <f>Metadata!$B$6&amp;"/"&amp;Vandløbsbegrebsliste!E44</f>
        <v>https://data.gov.dk/model/envi/vandløb/iltindhold</v>
      </c>
    </row>
    <row r="45" spans="1:76" s="3" customFormat="1" ht="21" x14ac:dyDescent="0.35">
      <c r="A45" s="3" t="s">
        <v>208</v>
      </c>
      <c r="B45" s="73" t="s">
        <v>198</v>
      </c>
      <c r="C45" s="73"/>
      <c r="D45" s="73"/>
      <c r="E45" s="3" t="str">
        <f t="shared" si="0"/>
        <v>iltmætning</v>
      </c>
      <c r="F45" s="74" t="s">
        <v>282</v>
      </c>
      <c r="G45" s="57"/>
      <c r="H45" s="75" t="s">
        <v>218</v>
      </c>
      <c r="I45" s="57"/>
      <c r="J45" s="57"/>
      <c r="K45" s="3" t="s">
        <v>302</v>
      </c>
      <c r="L45" s="3" t="str">
        <f>Metadata!$B$6&amp;"/"&amp;Vandløbsbegrebsliste!E45</f>
        <v>https://data.gov.dk/model/envi/vandløb/iltmætning</v>
      </c>
    </row>
    <row r="46" spans="1:76" ht="21" x14ac:dyDescent="0.35">
      <c r="A46" s="3" t="s">
        <v>208</v>
      </c>
      <c r="B46" s="72" t="s">
        <v>199</v>
      </c>
      <c r="C46" s="72" t="s">
        <v>200</v>
      </c>
      <c r="D46" s="72" t="s">
        <v>201</v>
      </c>
      <c r="E46" s="3" t="str">
        <f t="shared" si="0"/>
        <v>ledningsevne</v>
      </c>
      <c r="F46" s="3"/>
      <c r="G46" s="3"/>
      <c r="H46" s="71" t="s">
        <v>218</v>
      </c>
      <c r="I46" s="3"/>
      <c r="J46" s="3"/>
      <c r="K46" s="3" t="s">
        <v>302</v>
      </c>
      <c r="L46" s="3" t="str">
        <f>Metadata!$B$6&amp;"/"&amp;Vandløbsbegrebsliste!E46</f>
        <v>https://data.gov.dk/model/envi/vandløb/ledningsevne</v>
      </c>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row>
    <row r="47" spans="1:76" ht="21" x14ac:dyDescent="0.35">
      <c r="A47" s="3" t="s">
        <v>208</v>
      </c>
      <c r="B47" s="72" t="s">
        <v>205</v>
      </c>
      <c r="C47" s="72" t="s">
        <v>206</v>
      </c>
      <c r="D47" s="72"/>
      <c r="E47" s="3" t="str">
        <f t="shared" si="0"/>
        <v>oplandsareal</v>
      </c>
      <c r="F47" s="3" t="s">
        <v>207</v>
      </c>
      <c r="G47" s="3"/>
      <c r="H47" s="71" t="s">
        <v>218</v>
      </c>
      <c r="I47" s="93" t="s">
        <v>274</v>
      </c>
      <c r="J47" s="3"/>
      <c r="K47" s="3"/>
      <c r="L47" s="3" t="str">
        <f>Metadata!$B$6&amp;"/"&amp;Vandløbsbegrebsliste!E47</f>
        <v>https://data.gov.dk/model/envi/vandløb/oplandsareal</v>
      </c>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row>
    <row r="48" spans="1:76" ht="21" x14ac:dyDescent="0.35">
      <c r="A48" s="3" t="s">
        <v>208</v>
      </c>
      <c r="B48" s="72" t="s">
        <v>192</v>
      </c>
      <c r="C48" s="72"/>
      <c r="D48" s="72"/>
      <c r="E48" s="3" t="str">
        <f t="shared" si="0"/>
        <v>vandføring</v>
      </c>
      <c r="F48" s="3" t="s">
        <v>193</v>
      </c>
      <c r="G48" s="3"/>
      <c r="H48" s="71" t="s">
        <v>218</v>
      </c>
      <c r="I48" s="3" t="s">
        <v>271</v>
      </c>
      <c r="J48" s="99"/>
      <c r="K48" s="3" t="s">
        <v>301</v>
      </c>
      <c r="L48" s="3" t="str">
        <f>Metadata!$B$6&amp;"/"&amp;Vandløbsbegrebsliste!E48</f>
        <v>https://data.gov.dk/model/envi/vandløb/vandføring</v>
      </c>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row>
    <row r="49" spans="1:76" ht="31.5" x14ac:dyDescent="0.35">
      <c r="A49" s="3" t="s">
        <v>208</v>
      </c>
      <c r="B49" s="73" t="s">
        <v>188</v>
      </c>
      <c r="C49" s="73" t="s">
        <v>189</v>
      </c>
      <c r="D49" s="73"/>
      <c r="E49" s="3" t="str">
        <f t="shared" si="0"/>
        <v>vandstandskote</v>
      </c>
      <c r="F49" s="57" t="s">
        <v>190</v>
      </c>
      <c r="G49" s="57"/>
      <c r="H49" s="75" t="s">
        <v>218</v>
      </c>
      <c r="I49" s="57" t="s">
        <v>270</v>
      </c>
      <c r="J49" s="57" t="s">
        <v>191</v>
      </c>
      <c r="K49" s="3" t="s">
        <v>303</v>
      </c>
      <c r="L49" s="3" t="str">
        <f>Metadata!$B$6&amp;"/"&amp;Vandløbsbegrebsliste!E49</f>
        <v>https://data.gov.dk/model/envi/vandløb/vandstandskote</v>
      </c>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row>
    <row r="50" spans="1:76" ht="21" x14ac:dyDescent="0.35">
      <c r="A50" s="3" t="s">
        <v>208</v>
      </c>
      <c r="B50" s="73" t="s">
        <v>194</v>
      </c>
      <c r="C50" s="73" t="s">
        <v>195</v>
      </c>
      <c r="D50" s="73"/>
      <c r="E50" s="3" t="str">
        <f t="shared" si="0"/>
        <v>vandtemperatur</v>
      </c>
      <c r="F50" s="57" t="s">
        <v>196</v>
      </c>
      <c r="G50" s="57"/>
      <c r="H50" s="71" t="s">
        <v>218</v>
      </c>
      <c r="I50" s="57" t="s">
        <v>272</v>
      </c>
      <c r="J50" s="57"/>
      <c r="K50" s="3" t="s">
        <v>303</v>
      </c>
      <c r="L50" s="3" t="str">
        <f>Metadata!$B$6&amp;"/"&amp;Vandløbsbegrebsliste!E50</f>
        <v>https://data.gov.dk/model/envi/vandløb/vandtemperatur</v>
      </c>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row>
    <row r="51" spans="1:76" ht="21" x14ac:dyDescent="0.35">
      <c r="A51" s="3" t="s">
        <v>252</v>
      </c>
      <c r="B51" s="57" t="s">
        <v>131</v>
      </c>
      <c r="C51" s="57"/>
      <c r="D51" s="57"/>
      <c r="E51" s="3" t="str">
        <f t="shared" si="0"/>
        <v>vandløbskotesystem</v>
      </c>
      <c r="F51" s="57" t="s">
        <v>35</v>
      </c>
      <c r="G51" s="57"/>
      <c r="H51" s="3" t="s">
        <v>85</v>
      </c>
      <c r="I51" s="57" t="s">
        <v>275</v>
      </c>
      <c r="J51" s="57" t="s">
        <v>36</v>
      </c>
      <c r="K51" s="3" t="s">
        <v>185</v>
      </c>
      <c r="L51" s="3" t="str">
        <f>Metadata!$B$6&amp;"/"&amp;Vandløbsbegrebsliste!E51</f>
        <v>https://data.gov.dk/model/envi/vandløb/vandløbskotesystem</v>
      </c>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row>
    <row r="52" spans="1:76" ht="21" x14ac:dyDescent="0.35">
      <c r="A52" s="3" t="s">
        <v>253</v>
      </c>
      <c r="B52" s="3" t="s">
        <v>50</v>
      </c>
      <c r="C52" s="3"/>
      <c r="D52" s="3"/>
      <c r="E52" s="3" t="str">
        <f t="shared" si="0"/>
        <v>afsats</v>
      </c>
      <c r="F52" s="3" t="s">
        <v>57</v>
      </c>
      <c r="G52" s="3"/>
      <c r="H52" s="3" t="s">
        <v>85</v>
      </c>
      <c r="I52" s="3"/>
      <c r="J52" s="3" t="s">
        <v>58</v>
      </c>
      <c r="K52" s="3" t="s">
        <v>185</v>
      </c>
      <c r="L52" s="3" t="str">
        <f>Metadata!$B$6&amp;"/"&amp;Vandløbsbegrebsliste!E52</f>
        <v>https://data.gov.dk/model/envi/vandløb/afsats</v>
      </c>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row>
    <row r="53" spans="1:76" ht="21" x14ac:dyDescent="0.35">
      <c r="A53" s="3" t="s">
        <v>253</v>
      </c>
      <c r="B53" s="3" t="s">
        <v>25</v>
      </c>
      <c r="C53" s="3"/>
      <c r="D53" s="3"/>
      <c r="E53" s="3" t="str">
        <f t="shared" si="0"/>
        <v>afsatsanlæg</v>
      </c>
      <c r="F53" s="3" t="s">
        <v>61</v>
      </c>
      <c r="G53" s="3"/>
      <c r="H53" s="3" t="s">
        <v>85</v>
      </c>
      <c r="I53" s="3"/>
      <c r="J53" s="3"/>
      <c r="K53" s="3" t="s">
        <v>185</v>
      </c>
      <c r="L53" s="3" t="str">
        <f>Metadata!$B$6&amp;"/"&amp;Vandløbsbegrebsliste!E53</f>
        <v>https://data.gov.dk/model/envi/vandløb/afsatsanlæg</v>
      </c>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row>
    <row r="54" spans="1:76" ht="21" x14ac:dyDescent="0.35">
      <c r="A54" s="3" t="s">
        <v>253</v>
      </c>
      <c r="B54" s="3" t="s">
        <v>26</v>
      </c>
      <c r="C54" s="3"/>
      <c r="D54" s="3"/>
      <c r="E54" s="3" t="str">
        <f t="shared" si="0"/>
        <v>afsatskote</v>
      </c>
      <c r="F54" s="3" t="s">
        <v>83</v>
      </c>
      <c r="G54" s="3"/>
      <c r="H54" s="3" t="s">
        <v>85</v>
      </c>
      <c r="I54" s="3"/>
      <c r="J54" s="3" t="s">
        <v>67</v>
      </c>
      <c r="K54" s="3" t="s">
        <v>185</v>
      </c>
      <c r="L54" s="3" t="str">
        <f>Metadata!$B$6&amp;"/"&amp;Vandløbsbegrebsliste!E54</f>
        <v>https://data.gov.dk/model/envi/vandløb/afsatskote</v>
      </c>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row>
    <row r="55" spans="1:76" ht="42" x14ac:dyDescent="0.35">
      <c r="A55" s="3" t="s">
        <v>253</v>
      </c>
      <c r="B55" s="3" t="s">
        <v>27</v>
      </c>
      <c r="C55" s="3"/>
      <c r="D55" s="3" t="s">
        <v>64</v>
      </c>
      <c r="E55" s="3" t="str">
        <f t="shared" si="0"/>
        <v>anlæg</v>
      </c>
      <c r="F55" s="3" t="s">
        <v>65</v>
      </c>
      <c r="G55" s="3"/>
      <c r="H55" s="42" t="s">
        <v>181</v>
      </c>
      <c r="I55" s="3"/>
      <c r="J55" s="3"/>
      <c r="K55" s="3" t="s">
        <v>185</v>
      </c>
      <c r="L55" s="3" t="str">
        <f>Metadata!$B$6&amp;"/"&amp;Vandløbsbegrebsliste!E55</f>
        <v>https://data.gov.dk/model/envi/vandløb/anlæg</v>
      </c>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row>
    <row r="56" spans="1:76" ht="31.5" x14ac:dyDescent="0.35">
      <c r="A56" s="3" t="s">
        <v>253</v>
      </c>
      <c r="B56" s="3" t="s">
        <v>66</v>
      </c>
      <c r="C56" s="3"/>
      <c r="D56" s="3"/>
      <c r="E56" s="3" t="str">
        <f t="shared" si="0"/>
        <v>anlægshældning</v>
      </c>
      <c r="F56" s="3" t="s">
        <v>68</v>
      </c>
      <c r="G56" s="3"/>
      <c r="H56" s="3" t="s">
        <v>85</v>
      </c>
      <c r="I56" s="3" t="s">
        <v>166</v>
      </c>
      <c r="J56" s="3" t="s">
        <v>69</v>
      </c>
      <c r="K56" s="3" t="s">
        <v>185</v>
      </c>
      <c r="L56" s="3" t="str">
        <f>Metadata!$B$6&amp;"/"&amp;Vandløbsbegrebsliste!E56</f>
        <v>https://data.gov.dk/model/envi/vandløb/anlægshældning</v>
      </c>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row>
    <row r="57" spans="1:76" ht="21" x14ac:dyDescent="0.35">
      <c r="A57" s="3" t="s">
        <v>253</v>
      </c>
      <c r="B57" s="3" t="s">
        <v>51</v>
      </c>
      <c r="C57" s="3"/>
      <c r="D57" s="3"/>
      <c r="E57" s="3" t="str">
        <f t="shared" si="0"/>
        <v>banket</v>
      </c>
      <c r="F57" s="3" t="s">
        <v>56</v>
      </c>
      <c r="G57" s="3"/>
      <c r="H57" s="3" t="s">
        <v>85</v>
      </c>
      <c r="I57" s="3" t="s">
        <v>55</v>
      </c>
      <c r="J57" s="3"/>
      <c r="K57" s="3" t="s">
        <v>185</v>
      </c>
      <c r="L57" s="3" t="str">
        <f>Metadata!$B$6&amp;"/"&amp;Vandløbsbegrebsliste!E57</f>
        <v>https://data.gov.dk/model/envi/vandløb/banket</v>
      </c>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row>
    <row r="58" spans="1:76" ht="21" x14ac:dyDescent="0.35">
      <c r="A58" s="3" t="s">
        <v>253</v>
      </c>
      <c r="B58" s="3" t="s">
        <v>59</v>
      </c>
      <c r="C58" s="3"/>
      <c r="D58" s="3"/>
      <c r="E58" s="3" t="str">
        <f t="shared" si="0"/>
        <v>banketbredde</v>
      </c>
      <c r="F58" s="3" t="s">
        <v>54</v>
      </c>
      <c r="G58" s="45"/>
      <c r="H58" s="3" t="s">
        <v>85</v>
      </c>
      <c r="I58" s="3"/>
      <c r="J58" s="3" t="s">
        <v>60</v>
      </c>
      <c r="K58" s="3" t="s">
        <v>185</v>
      </c>
      <c r="L58" s="3" t="str">
        <f>Metadata!$B$6&amp;"/"&amp;Vandløbsbegrebsliste!E58</f>
        <v>https://data.gov.dk/model/envi/vandløb/banketbredde</v>
      </c>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row>
    <row r="59" spans="1:76" x14ac:dyDescent="0.35">
      <c r="A59" s="3" t="s">
        <v>253</v>
      </c>
      <c r="B59" s="76" t="s">
        <v>62</v>
      </c>
      <c r="C59" s="69"/>
      <c r="D59" s="76" t="s">
        <v>165</v>
      </c>
      <c r="E59" s="3" t="str">
        <f t="shared" si="0"/>
        <v>brink</v>
      </c>
      <c r="F59" s="69" t="s">
        <v>63</v>
      </c>
      <c r="G59" s="3"/>
      <c r="H59" s="69"/>
      <c r="I59" s="69"/>
      <c r="J59" s="69"/>
      <c r="K59" s="3" t="s">
        <v>185</v>
      </c>
      <c r="L59" s="3" t="str">
        <f>Metadata!$B$6&amp;"/"&amp;Vandløbsbegrebsliste!E59</f>
        <v>https://data.gov.dk/model/envi/vandløb/brink</v>
      </c>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row>
    <row r="60" spans="1:76" x14ac:dyDescent="0.35">
      <c r="A60" s="3" t="s">
        <v>253</v>
      </c>
      <c r="B60" s="3" t="s">
        <v>33</v>
      </c>
      <c r="C60" s="57"/>
      <c r="D60" s="77"/>
      <c r="E60" s="3" t="str">
        <f t="shared" si="0"/>
        <v>brodæk</v>
      </c>
      <c r="F60" s="77" t="s">
        <v>73</v>
      </c>
      <c r="G60" s="77"/>
      <c r="H60" s="77" t="s">
        <v>85</v>
      </c>
      <c r="I60" s="77"/>
      <c r="J60" s="77"/>
      <c r="K60" s="3" t="s">
        <v>185</v>
      </c>
      <c r="L60" s="3" t="str">
        <f>Metadata!$B$6&amp;"/"&amp;Vandløbsbegrebsliste!E60</f>
        <v>https://data.gov.dk/model/envi/vandløb/brodæk</v>
      </c>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row>
    <row r="61" spans="1:76" ht="21" x14ac:dyDescent="0.35">
      <c r="A61" s="3" t="s">
        <v>253</v>
      </c>
      <c r="B61" s="78" t="s">
        <v>70</v>
      </c>
      <c r="C61" s="3"/>
      <c r="D61" s="3"/>
      <c r="E61" s="3" t="str">
        <f t="shared" si="0"/>
        <v>brodækskote</v>
      </c>
      <c r="F61" s="69" t="s">
        <v>71</v>
      </c>
      <c r="G61" s="69"/>
      <c r="H61" s="69" t="s">
        <v>85</v>
      </c>
      <c r="I61" s="69"/>
      <c r="J61" s="69" t="s">
        <v>72</v>
      </c>
      <c r="K61" s="3" t="s">
        <v>185</v>
      </c>
      <c r="L61" s="3" t="str">
        <f>Metadata!$B$6&amp;"/"&amp;Vandløbsbegrebsliste!E61</f>
        <v>https://data.gov.dk/model/envi/vandløb/brodækskote</v>
      </c>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row>
    <row r="62" spans="1:76" x14ac:dyDescent="0.35">
      <c r="A62" s="3" t="s">
        <v>253</v>
      </c>
      <c r="B62" s="79" t="s">
        <v>41</v>
      </c>
      <c r="C62" s="80"/>
      <c r="D62" s="80"/>
      <c r="E62" s="3" t="str">
        <f t="shared" si="0"/>
        <v>brønd</v>
      </c>
      <c r="F62" s="3" t="s">
        <v>74</v>
      </c>
      <c r="G62" s="3"/>
      <c r="H62" s="3" t="s">
        <v>85</v>
      </c>
      <c r="I62" s="3"/>
      <c r="J62" s="76" t="s">
        <v>75</v>
      </c>
      <c r="K62" s="3" t="s">
        <v>185</v>
      </c>
      <c r="L62" s="3" t="str">
        <f>Metadata!$B$6&amp;"/"&amp;Vandløbsbegrebsliste!E62</f>
        <v>https://data.gov.dk/model/envi/vandløb/brønd</v>
      </c>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row>
    <row r="63" spans="1:76" ht="21" x14ac:dyDescent="0.35">
      <c r="A63" s="3" t="s">
        <v>253</v>
      </c>
      <c r="B63" s="81" t="s">
        <v>120</v>
      </c>
      <c r="C63" s="82"/>
      <c r="D63" s="83"/>
      <c r="E63" s="3" t="str">
        <f t="shared" si="0"/>
        <v>brøndbundkote</v>
      </c>
      <c r="F63" s="84" t="s">
        <v>76</v>
      </c>
      <c r="G63" s="50"/>
      <c r="H63" s="69" t="s">
        <v>85</v>
      </c>
      <c r="I63" s="3"/>
      <c r="J63" s="3" t="s">
        <v>129</v>
      </c>
      <c r="K63" s="3" t="s">
        <v>185</v>
      </c>
      <c r="L63" s="3" t="str">
        <f>Metadata!$B$6&amp;"/"&amp;Vandløbsbegrebsliste!E63</f>
        <v>https://data.gov.dk/model/envi/vandløb/brøndbundkote</v>
      </c>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row>
    <row r="64" spans="1:76" ht="21" x14ac:dyDescent="0.35">
      <c r="A64" s="3" t="s">
        <v>253</v>
      </c>
      <c r="B64" s="85" t="s">
        <v>31</v>
      </c>
      <c r="C64" s="85"/>
      <c r="D64" s="82"/>
      <c r="E64" s="3" t="str">
        <f t="shared" si="0"/>
        <v>brønddiameter</v>
      </c>
      <c r="F64" s="78" t="s">
        <v>84</v>
      </c>
      <c r="G64" s="76"/>
      <c r="H64" s="3" t="s">
        <v>85</v>
      </c>
      <c r="I64" s="3"/>
      <c r="J64" s="3"/>
      <c r="K64" s="3" t="s">
        <v>185</v>
      </c>
      <c r="L64" s="3" t="str">
        <f>Metadata!$B$6&amp;"/"&amp;Vandløbsbegrebsliste!E64</f>
        <v>https://data.gov.dk/model/envi/vandløb/brønddiameter</v>
      </c>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row>
    <row r="65" spans="1:76" ht="21" x14ac:dyDescent="0.35">
      <c r="A65" s="3" t="s">
        <v>253</v>
      </c>
      <c r="B65" s="82" t="s">
        <v>121</v>
      </c>
      <c r="C65" s="86"/>
      <c r="D65" s="87"/>
      <c r="E65" s="3" t="str">
        <f t="shared" si="0"/>
        <v>brøndsandkote</v>
      </c>
      <c r="F65" s="78" t="s">
        <v>40</v>
      </c>
      <c r="G65" s="3"/>
      <c r="H65" s="3" t="s">
        <v>85</v>
      </c>
      <c r="I65" s="69"/>
      <c r="J65" s="69" t="s">
        <v>36</v>
      </c>
      <c r="K65" s="3" t="s">
        <v>185</v>
      </c>
      <c r="L65" s="3" t="str">
        <f>Metadata!$B$6&amp;"/"&amp;Vandløbsbegrebsliste!E65</f>
        <v>https://data.gov.dk/model/envi/vandløb/brøndsandkote</v>
      </c>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row>
    <row r="66" spans="1:76" ht="21" x14ac:dyDescent="0.35">
      <c r="A66" s="3" t="s">
        <v>253</v>
      </c>
      <c r="B66" s="88" t="s">
        <v>122</v>
      </c>
      <c r="C66" s="89"/>
      <c r="D66" s="3"/>
      <c r="E66" s="3" t="str">
        <f t="shared" si="0"/>
        <v>brøndterrænkote</v>
      </c>
      <c r="F66" s="3" t="s">
        <v>77</v>
      </c>
      <c r="G66" s="3"/>
      <c r="H66" s="3" t="s">
        <v>85</v>
      </c>
      <c r="I66" s="3"/>
      <c r="J66" s="3" t="s">
        <v>36</v>
      </c>
      <c r="K66" s="3" t="s">
        <v>185</v>
      </c>
      <c r="L66" s="3" t="str">
        <f>Metadata!$B$6&amp;"/"&amp;Vandløbsbegrebsliste!E66</f>
        <v>https://data.gov.dk/model/envi/vandløb/brøndterrænkote</v>
      </c>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row>
    <row r="67" spans="1:76" ht="21" x14ac:dyDescent="0.35">
      <c r="A67" s="3" t="s">
        <v>253</v>
      </c>
      <c r="B67" s="57" t="s">
        <v>125</v>
      </c>
      <c r="C67" s="57"/>
      <c r="D67" s="57"/>
      <c r="E67" s="3" t="str">
        <f t="shared" si="0"/>
        <v>indløbsbrøndrørBundkote</v>
      </c>
      <c r="F67" s="57" t="s">
        <v>79</v>
      </c>
      <c r="G67" s="69"/>
      <c r="H67" s="3" t="s">
        <v>85</v>
      </c>
      <c r="I67" s="69"/>
      <c r="J67" s="57" t="s">
        <v>128</v>
      </c>
      <c r="K67" s="69" t="s">
        <v>185</v>
      </c>
      <c r="L67" s="3" t="str">
        <f>Metadata!$B$6&amp;"/"&amp;Vandløbsbegrebsliste!E67</f>
        <v>https://data.gov.dk/model/envi/vandløb/indløbsbrøndrørBundkote</v>
      </c>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row>
    <row r="68" spans="1:76" ht="21" x14ac:dyDescent="0.35">
      <c r="A68" s="3" t="s">
        <v>253</v>
      </c>
      <c r="B68" s="57" t="s">
        <v>123</v>
      </c>
      <c r="C68" s="57"/>
      <c r="D68" s="57"/>
      <c r="E68" s="3" t="str">
        <f t="shared" si="0"/>
        <v>indløbsbrøndrørTerrænkote</v>
      </c>
      <c r="F68" s="57" t="s">
        <v>119</v>
      </c>
      <c r="G68" s="3"/>
      <c r="H68" s="3" t="s">
        <v>85</v>
      </c>
      <c r="I68" s="3"/>
      <c r="J68" s="57" t="s">
        <v>128</v>
      </c>
      <c r="K68" s="3" t="s">
        <v>185</v>
      </c>
      <c r="L68" s="3" t="str">
        <f>Metadata!$B$6&amp;"/"&amp;Vandløbsbegrebsliste!E68</f>
        <v>https://data.gov.dk/model/envi/vandløb/indløbsbrøndrørTerrænkote</v>
      </c>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row>
    <row r="69" spans="1:76" ht="115.5" x14ac:dyDescent="0.35">
      <c r="A69" s="3" t="s">
        <v>253</v>
      </c>
      <c r="B69" s="73" t="s">
        <v>48</v>
      </c>
      <c r="C69" s="57" t="s">
        <v>49</v>
      </c>
      <c r="D69" s="57"/>
      <c r="E69" s="3" t="str">
        <f t="shared" si="0"/>
        <v>mellempunkt</v>
      </c>
      <c r="F69" s="90" t="s">
        <v>151</v>
      </c>
      <c r="G69" s="3"/>
      <c r="H69" s="3" t="s">
        <v>85</v>
      </c>
      <c r="I69" s="3"/>
      <c r="J69" s="3" t="s">
        <v>14</v>
      </c>
      <c r="K69" s="3" t="s">
        <v>185</v>
      </c>
      <c r="L69" s="3" t="str">
        <f>Metadata!$B$6&amp;"/"&amp;Vandløbsbegrebsliste!E69</f>
        <v>https://data.gov.dk/model/envi/vandløb/mellempunkt</v>
      </c>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row>
    <row r="70" spans="1:76" ht="21" x14ac:dyDescent="0.35">
      <c r="A70" s="3" t="s">
        <v>253</v>
      </c>
      <c r="B70" s="94" t="s">
        <v>248</v>
      </c>
      <c r="C70" s="57"/>
      <c r="D70" s="57"/>
      <c r="E70" s="3" t="str">
        <f t="shared" si="0"/>
        <v>rørBundkote</v>
      </c>
      <c r="F70" s="94" t="s">
        <v>249</v>
      </c>
      <c r="G70" s="3"/>
      <c r="H70" s="3" t="s">
        <v>85</v>
      </c>
      <c r="I70" s="3"/>
      <c r="J70" s="3"/>
      <c r="K70" s="3" t="s">
        <v>301</v>
      </c>
      <c r="L70" s="3" t="str">
        <f>Metadata!$B$6&amp;"/"&amp;Vandløbsbegrebsliste!E70</f>
        <v>https://data.gov.dk/model/envi/vandløb/rørBundkote</v>
      </c>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row>
    <row r="71" spans="1:76" ht="21" x14ac:dyDescent="0.35">
      <c r="A71" s="3" t="s">
        <v>253</v>
      </c>
      <c r="B71" s="57" t="s">
        <v>246</v>
      </c>
      <c r="C71" s="57"/>
      <c r="D71" s="57"/>
      <c r="E71" s="3" t="str">
        <f t="shared" si="0"/>
        <v>rørSandkote</v>
      </c>
      <c r="F71" s="3" t="s">
        <v>247</v>
      </c>
      <c r="G71" s="3"/>
      <c r="H71" s="3" t="s">
        <v>85</v>
      </c>
      <c r="I71" s="3"/>
      <c r="J71" s="3"/>
      <c r="K71" s="3" t="s">
        <v>301</v>
      </c>
      <c r="L71" s="3" t="str">
        <f>Metadata!$B$6&amp;"/"&amp;Vandløbsbegrebsliste!E71</f>
        <v>https://data.gov.dk/model/envi/vandløb/rørSandkote</v>
      </c>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row>
    <row r="72" spans="1:76" ht="21" x14ac:dyDescent="0.35">
      <c r="A72" s="3" t="s">
        <v>253</v>
      </c>
      <c r="B72" s="57" t="s">
        <v>283</v>
      </c>
      <c r="C72" s="57"/>
      <c r="D72" s="57"/>
      <c r="E72" s="3" t="str">
        <f t="shared" si="0"/>
        <v>rørDiameter</v>
      </c>
      <c r="F72" s="3" t="s">
        <v>284</v>
      </c>
      <c r="G72" s="3"/>
      <c r="H72" s="3" t="s">
        <v>85</v>
      </c>
      <c r="I72" s="3"/>
      <c r="J72" s="3"/>
      <c r="K72" s="3" t="s">
        <v>301</v>
      </c>
      <c r="L72" s="3" t="str">
        <f>Metadata!$B$6&amp;"/"&amp;Vandløbsbegrebsliste!E72</f>
        <v>https://data.gov.dk/model/envi/vandløb/rørDiameter</v>
      </c>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row>
    <row r="73" spans="1:76" ht="21" x14ac:dyDescent="0.35">
      <c r="A73" s="3" t="s">
        <v>253</v>
      </c>
      <c r="B73" s="57" t="s">
        <v>32</v>
      </c>
      <c r="C73" s="57"/>
      <c r="D73" s="57"/>
      <c r="E73" s="3" t="str">
        <f t="shared" si="0"/>
        <v>rørTerrænkote</v>
      </c>
      <c r="F73" s="3" t="s">
        <v>39</v>
      </c>
      <c r="G73" s="3"/>
      <c r="H73" s="3" t="s">
        <v>85</v>
      </c>
      <c r="I73" s="3"/>
      <c r="J73" s="3" t="s">
        <v>38</v>
      </c>
      <c r="K73" s="3" t="s">
        <v>185</v>
      </c>
      <c r="L73" s="3" t="str">
        <f>Metadata!$B$6&amp;"/"&amp;Vandløbsbegrebsliste!E73</f>
        <v>https://data.gov.dk/model/envi/vandløb/rørTerrænkote</v>
      </c>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row>
    <row r="74" spans="1:76" ht="21" x14ac:dyDescent="0.35">
      <c r="A74" s="3" t="s">
        <v>253</v>
      </c>
      <c r="B74" s="57" t="s">
        <v>28</v>
      </c>
      <c r="C74" s="57"/>
      <c r="D74" s="57"/>
      <c r="E74" s="3" t="str">
        <f t="shared" si="0"/>
        <v>stationeringsretning</v>
      </c>
      <c r="F74" s="57" t="s">
        <v>15</v>
      </c>
      <c r="G74" s="3"/>
      <c r="H74" s="3" t="s">
        <v>85</v>
      </c>
      <c r="I74" s="3"/>
      <c r="J74" s="3" t="s">
        <v>145</v>
      </c>
      <c r="K74" s="3" t="s">
        <v>185</v>
      </c>
      <c r="L74" s="3" t="str">
        <f>Metadata!$B$6&amp;"/"&amp;Vandløbsbegrebsliste!E74</f>
        <v>https://data.gov.dk/model/envi/vandløb/stationeringsretning</v>
      </c>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row>
    <row r="75" spans="1:76" ht="21" x14ac:dyDescent="0.35">
      <c r="A75" s="3" t="s">
        <v>253</v>
      </c>
      <c r="B75" s="57" t="s">
        <v>81</v>
      </c>
      <c r="C75" s="57"/>
      <c r="D75" s="57"/>
      <c r="E75" s="3" t="str">
        <f t="shared" si="0"/>
        <v>terrænkote</v>
      </c>
      <c r="F75" s="57" t="s">
        <v>156</v>
      </c>
      <c r="G75" s="3"/>
      <c r="H75" s="3" t="s">
        <v>85</v>
      </c>
      <c r="I75" s="3"/>
      <c r="J75" s="3" t="s">
        <v>38</v>
      </c>
      <c r="K75" s="3" t="s">
        <v>185</v>
      </c>
      <c r="L75" s="3" t="str">
        <f>Metadata!$B$6&amp;"/"&amp;Vandløbsbegrebsliste!E75</f>
        <v>https://data.gov.dk/model/envi/vandløb/terrænkote</v>
      </c>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row>
    <row r="76" spans="1:76" ht="21" x14ac:dyDescent="0.35">
      <c r="A76" s="3" t="s">
        <v>253</v>
      </c>
      <c r="B76" s="57" t="s">
        <v>135</v>
      </c>
      <c r="C76" s="57"/>
      <c r="D76" s="57"/>
      <c r="E76" s="3" t="str">
        <f t="shared" si="0"/>
        <v>udløbsbrøndrørBundkote</v>
      </c>
      <c r="F76" s="57" t="s">
        <v>78</v>
      </c>
      <c r="G76" s="3"/>
      <c r="H76" s="3" t="s">
        <v>85</v>
      </c>
      <c r="I76" s="3"/>
      <c r="J76" s="3" t="s">
        <v>128</v>
      </c>
      <c r="K76" s="3" t="s">
        <v>185</v>
      </c>
      <c r="L76" s="3" t="str">
        <f>Metadata!$B$6&amp;"/"&amp;Vandløbsbegrebsliste!E76</f>
        <v>https://data.gov.dk/model/envi/vandløb/udløbsbrøndrørBundkote</v>
      </c>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row>
    <row r="77" spans="1:76" ht="21" x14ac:dyDescent="0.35">
      <c r="A77" s="3" t="s">
        <v>253</v>
      </c>
      <c r="B77" s="57" t="s">
        <v>124</v>
      </c>
      <c r="C77" s="57"/>
      <c r="D77" s="57"/>
      <c r="E77" s="3" t="str">
        <f t="shared" ref="E77:E86" si="1">MID(B77,1,1)&amp;MID(SUBSTITUTE(PROPER(B77)," ",""),2,100)</f>
        <v>udløbsbrøndrørTerrænkote</v>
      </c>
      <c r="F77" s="57" t="s">
        <v>118</v>
      </c>
      <c r="G77" s="3"/>
      <c r="H77" s="3" t="s">
        <v>85</v>
      </c>
      <c r="I77" s="3"/>
      <c r="J77" s="3" t="s">
        <v>128</v>
      </c>
      <c r="K77" s="3" t="s">
        <v>185</v>
      </c>
      <c r="L77" s="3" t="str">
        <f>Metadata!$B$6&amp;"/"&amp;Vandløbsbegrebsliste!E77</f>
        <v>https://data.gov.dk/model/envi/vandløb/udløbsbrøndrørTerrænkote</v>
      </c>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row>
    <row r="78" spans="1:76" ht="42" x14ac:dyDescent="0.35">
      <c r="A78" s="3" t="s">
        <v>253</v>
      </c>
      <c r="B78" s="57" t="s">
        <v>126</v>
      </c>
      <c r="C78" s="57"/>
      <c r="D78" s="57"/>
      <c r="E78" s="3" t="str">
        <f t="shared" si="1"/>
        <v>vandløbsbundbredde</v>
      </c>
      <c r="F78" s="57" t="s">
        <v>80</v>
      </c>
      <c r="G78" s="3"/>
      <c r="H78" s="42" t="s">
        <v>181</v>
      </c>
      <c r="I78" s="3"/>
      <c r="J78" s="3"/>
      <c r="K78" s="3" t="s">
        <v>185</v>
      </c>
      <c r="L78" s="3" t="str">
        <f>Metadata!$B$6&amp;"/"&amp;Vandløbsbegrebsliste!E78</f>
        <v>https://data.gov.dk/model/envi/vandløb/vandløbsbundbredde</v>
      </c>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row>
    <row r="79" spans="1:76" ht="42" x14ac:dyDescent="0.35">
      <c r="A79" s="3" t="s">
        <v>253</v>
      </c>
      <c r="B79" s="57" t="s">
        <v>127</v>
      </c>
      <c r="C79" s="57"/>
      <c r="D79" s="57"/>
      <c r="E79" s="3" t="str">
        <f t="shared" si="1"/>
        <v>vandløbsbundkote</v>
      </c>
      <c r="F79" s="57" t="s">
        <v>130</v>
      </c>
      <c r="G79" s="3"/>
      <c r="H79" s="42" t="s">
        <v>181</v>
      </c>
      <c r="I79" s="3"/>
      <c r="J79" s="3" t="s">
        <v>36</v>
      </c>
      <c r="K79" s="3" t="s">
        <v>185</v>
      </c>
      <c r="L79" s="3" t="str">
        <f>Metadata!$B$6&amp;"/"&amp;Vandløbsbegrebsliste!E79</f>
        <v>https://data.gov.dk/model/envi/vandløb/vandløbsbundkote</v>
      </c>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row>
    <row r="80" spans="1:76" ht="126" x14ac:dyDescent="0.35">
      <c r="A80" s="57" t="s">
        <v>256</v>
      </c>
      <c r="B80" s="73" t="s">
        <v>150</v>
      </c>
      <c r="C80" s="57" t="s">
        <v>42</v>
      </c>
      <c r="D80" s="57"/>
      <c r="E80" s="3" t="str">
        <f t="shared" si="1"/>
        <v>bropunktprofil</v>
      </c>
      <c r="F80" s="91" t="s">
        <v>159</v>
      </c>
      <c r="G80" s="3"/>
      <c r="H80" s="3" t="s">
        <v>85</v>
      </c>
      <c r="I80" s="3"/>
      <c r="J80" s="3" t="s">
        <v>11</v>
      </c>
      <c r="K80" s="3" t="s">
        <v>185</v>
      </c>
      <c r="L80" s="3" t="str">
        <f>Metadata!$B$6&amp;"/"&amp;Vandløbsbegrebsliste!E80</f>
        <v>https://data.gov.dk/model/envi/vandløb/bropunktprofil</v>
      </c>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row>
    <row r="81" spans="1:76" ht="21" x14ac:dyDescent="0.35">
      <c r="A81" s="57" t="s">
        <v>256</v>
      </c>
      <c r="B81" s="73" t="s">
        <v>149</v>
      </c>
      <c r="C81" s="57"/>
      <c r="D81" s="57"/>
      <c r="E81" s="3" t="str">
        <f t="shared" si="1"/>
        <v>brøndprofil</v>
      </c>
      <c r="F81" s="91" t="s">
        <v>157</v>
      </c>
      <c r="G81" s="3"/>
      <c r="H81" s="3" t="s">
        <v>85</v>
      </c>
      <c r="I81" s="3" t="s">
        <v>158</v>
      </c>
      <c r="J81" s="3"/>
      <c r="K81" s="3" t="s">
        <v>185</v>
      </c>
      <c r="L81" s="3" t="str">
        <f>Metadata!$B$6&amp;"/"&amp;Vandløbsbegrebsliste!E81</f>
        <v>https://data.gov.dk/model/envi/vandløb/brøndprofil</v>
      </c>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row>
    <row r="82" spans="1:76" ht="42" x14ac:dyDescent="0.35">
      <c r="A82" s="57" t="s">
        <v>256</v>
      </c>
      <c r="B82" s="73" t="s">
        <v>43</v>
      </c>
      <c r="C82" s="57" t="s">
        <v>136</v>
      </c>
      <c r="D82" s="57"/>
      <c r="E82" s="3" t="str">
        <f t="shared" si="1"/>
        <v>punktprofil</v>
      </c>
      <c r="F82" s="57" t="s">
        <v>160</v>
      </c>
      <c r="G82" s="3"/>
      <c r="H82" s="3" t="s">
        <v>85</v>
      </c>
      <c r="I82" s="3"/>
      <c r="J82" s="3" t="s">
        <v>12</v>
      </c>
      <c r="K82" s="3" t="s">
        <v>185</v>
      </c>
      <c r="L82" s="3" t="str">
        <f>Metadata!$B$6&amp;"/"&amp;Vandløbsbegrebsliste!E82</f>
        <v>https://data.gov.dk/model/envi/vandløb/punktprofil</v>
      </c>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row>
    <row r="83" spans="1:76" ht="21" x14ac:dyDescent="0.35">
      <c r="A83" s="57" t="s">
        <v>256</v>
      </c>
      <c r="B83" s="73" t="s">
        <v>44</v>
      </c>
      <c r="C83" s="57"/>
      <c r="D83" s="57"/>
      <c r="E83" s="3" t="str">
        <f t="shared" si="1"/>
        <v>rørprofil</v>
      </c>
      <c r="F83" s="91" t="s">
        <v>113</v>
      </c>
      <c r="G83" s="3"/>
      <c r="H83" s="3" t="s">
        <v>85</v>
      </c>
      <c r="I83" s="3"/>
      <c r="J83" s="3" t="s">
        <v>13</v>
      </c>
      <c r="K83" s="3" t="s">
        <v>185</v>
      </c>
      <c r="L83" s="3" t="str">
        <f>Metadata!$B$6&amp;"/"&amp;Vandløbsbegrebsliste!E83</f>
        <v>https://data.gov.dk/model/envi/vandløb/rørprofil</v>
      </c>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row>
    <row r="84" spans="1:76" ht="42" x14ac:dyDescent="0.35">
      <c r="A84" s="57" t="s">
        <v>256</v>
      </c>
      <c r="B84" s="72" t="s">
        <v>45</v>
      </c>
      <c r="C84" s="3" t="s">
        <v>163</v>
      </c>
      <c r="D84" s="3"/>
      <c r="E84" s="3" t="str">
        <f t="shared" si="1"/>
        <v>sammensatGeometri</v>
      </c>
      <c r="F84" s="92" t="s">
        <v>161</v>
      </c>
      <c r="G84" s="3"/>
      <c r="H84" s="3" t="s">
        <v>85</v>
      </c>
      <c r="I84" s="3"/>
      <c r="J84" s="3" t="s">
        <v>162</v>
      </c>
      <c r="K84" s="3" t="s">
        <v>185</v>
      </c>
      <c r="L84" s="3" t="str">
        <f>Metadata!$B$6&amp;"/"&amp;Vandløbsbegrebsliste!E84</f>
        <v>https://data.gov.dk/model/envi/vandløb/sammensatGeometri</v>
      </c>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row>
    <row r="85" spans="1:76" ht="21" x14ac:dyDescent="0.35">
      <c r="A85" s="57" t="s">
        <v>256</v>
      </c>
      <c r="B85" s="72" t="s">
        <v>47</v>
      </c>
      <c r="C85" s="3" t="s">
        <v>46</v>
      </c>
      <c r="D85" s="3"/>
      <c r="E85" s="3" t="str">
        <f t="shared" si="1"/>
        <v>simpelGeometri</v>
      </c>
      <c r="F85" s="92" t="s">
        <v>53</v>
      </c>
      <c r="G85" s="3"/>
      <c r="H85" s="3" t="s">
        <v>85</v>
      </c>
      <c r="I85" s="3"/>
      <c r="J85" s="3" t="s">
        <v>52</v>
      </c>
      <c r="K85" s="3" t="s">
        <v>185</v>
      </c>
      <c r="L85" s="3" t="str">
        <f>Metadata!$B$6&amp;"/"&amp;Vandløbsbegrebsliste!E85</f>
        <v>https://data.gov.dk/model/envi/vandløb/simpelGeometri</v>
      </c>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row>
    <row r="86" spans="1:76" ht="21" x14ac:dyDescent="0.35">
      <c r="A86" s="3" t="s">
        <v>253</v>
      </c>
      <c r="B86" s="3" t="s">
        <v>250</v>
      </c>
      <c r="C86" s="3"/>
      <c r="D86" s="3"/>
      <c r="E86" s="3" t="str">
        <f t="shared" si="1"/>
        <v>vandspejlskote</v>
      </c>
      <c r="F86" s="3" t="s">
        <v>251</v>
      </c>
      <c r="G86" s="3"/>
      <c r="H86" s="3" t="s">
        <v>85</v>
      </c>
      <c r="I86" s="3"/>
      <c r="J86" s="3" t="s">
        <v>36</v>
      </c>
      <c r="K86" s="3" t="s">
        <v>302</v>
      </c>
      <c r="L86" s="3" t="str">
        <f>Metadata!$B$6&amp;"/"&amp;Vandløbsbegrebsliste!E86</f>
        <v>https://data.gov.dk/model/envi/vandløb/vandspejlskote</v>
      </c>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row>
    <row r="87" spans="1:76" x14ac:dyDescent="0.35">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row>
  </sheetData>
  <autoFilter ref="A11:L86" xr:uid="{00000000-0009-0000-0000-000001000000}">
    <sortState xmlns:xlrd2="http://schemas.microsoft.com/office/spreadsheetml/2017/richdata2" ref="A12:L85">
      <sortCondition ref="A11:A85"/>
    </sortState>
  </autoFilter>
  <sortState xmlns:xlrd2="http://schemas.microsoft.com/office/spreadsheetml/2017/richdata2" ref="A12:L67">
    <sortCondition ref="A12:A67"/>
    <sortCondition ref="B12:B67"/>
  </sortState>
  <hyperlinks>
    <hyperlink ref="H23" r:id="rId1" xr:uid="{00000000-0004-0000-0100-000000000000}"/>
    <hyperlink ref="H22" r:id="rId2" xr:uid="{00000000-0004-0000-0100-000001000000}"/>
    <hyperlink ref="H12" r:id="rId3" xr:uid="{00000000-0004-0000-0100-000002000000}"/>
    <hyperlink ref="H14" r:id="rId4" xr:uid="{8BEDD1A7-97F3-4F53-81AA-C7EE6BAE5EA8}"/>
    <hyperlink ref="H15" r:id="rId5" xr:uid="{C6DBD9CB-C72D-4541-BC37-2026B7196C3A}"/>
    <hyperlink ref="H21" r:id="rId6" xr:uid="{4B649FC4-77F6-475B-A462-2717E6E9E859}"/>
    <hyperlink ref="H55" r:id="rId7" xr:uid="{ADABB6B2-0496-48A0-BAD6-647C40F5FAD5}"/>
    <hyperlink ref="H78" r:id="rId8" xr:uid="{81EA2797-4643-42C0-B504-86BFB274AA08}"/>
    <hyperlink ref="H79" r:id="rId9" xr:uid="{40039434-AFA6-4DD0-9F2B-5AA4A69FF008}"/>
  </hyperlinks>
  <pageMargins left="0.7" right="0.7" top="0.75" bottom="0.75" header="0.3" footer="0.3"/>
  <pageSetup paperSize="9" orientation="portrait"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7E735-511E-4365-B30A-A0F2239D3CCE}">
  <dimension ref="A1:H29"/>
  <sheetViews>
    <sheetView workbookViewId="0">
      <selection activeCell="F7" sqref="F7"/>
    </sheetView>
  </sheetViews>
  <sheetFormatPr defaultRowHeight="14.5" x14ac:dyDescent="0.35"/>
  <cols>
    <col min="1" max="1" width="13.1796875" customWidth="1"/>
    <col min="2" max="2" width="23.453125" customWidth="1"/>
    <col min="3" max="3" width="55.26953125" customWidth="1"/>
    <col min="4" max="5" width="10.7265625" customWidth="1"/>
    <col min="6" max="6" width="36.7265625" customWidth="1"/>
  </cols>
  <sheetData>
    <row r="1" spans="1:6" x14ac:dyDescent="0.35">
      <c r="A1" s="12" t="s">
        <v>0</v>
      </c>
      <c r="B1" s="13" t="s">
        <v>1</v>
      </c>
      <c r="C1" s="14" t="s">
        <v>4</v>
      </c>
      <c r="D1" s="15" t="s">
        <v>238</v>
      </c>
      <c r="E1" s="15" t="s">
        <v>239</v>
      </c>
      <c r="F1" s="15" t="s">
        <v>240</v>
      </c>
    </row>
    <row r="2" spans="1:6" x14ac:dyDescent="0.35">
      <c r="A2" s="3" t="s">
        <v>253</v>
      </c>
      <c r="B2" s="3" t="s">
        <v>50</v>
      </c>
      <c r="C2" s="62" t="str">
        <f>VLOOKUP(B2,Vandløbsbegrebsliste!B:F,4,FALSE)</f>
        <v>afsats</v>
      </c>
      <c r="D2" s="100"/>
      <c r="E2" s="9"/>
      <c r="F2" s="9"/>
    </row>
    <row r="3" spans="1:6" x14ac:dyDescent="0.35">
      <c r="A3" s="3" t="s">
        <v>253</v>
      </c>
      <c r="B3" s="3" t="s">
        <v>25</v>
      </c>
      <c r="C3" s="62" t="str">
        <f>VLOOKUP(B3,Vandløbsbegrebsliste!B:F,4,FALSE)</f>
        <v>afsatsanlæg</v>
      </c>
      <c r="D3" s="100" t="s">
        <v>242</v>
      </c>
      <c r="E3" s="9"/>
      <c r="F3" s="9"/>
    </row>
    <row r="4" spans="1:6" x14ac:dyDescent="0.35">
      <c r="A4" s="3" t="s">
        <v>253</v>
      </c>
      <c r="B4" s="3" t="s">
        <v>26</v>
      </c>
      <c r="C4" s="62" t="str">
        <f>VLOOKUP(B4,Vandløbsbegrebsliste!B:F,4,FALSE)</f>
        <v>afsatskote</v>
      </c>
      <c r="D4" s="100" t="s">
        <v>241</v>
      </c>
      <c r="E4" s="9"/>
      <c r="F4" s="9"/>
    </row>
    <row r="5" spans="1:6" x14ac:dyDescent="0.35">
      <c r="A5" s="3" t="s">
        <v>253</v>
      </c>
      <c r="B5" s="3" t="s">
        <v>27</v>
      </c>
      <c r="C5" s="62" t="str">
        <f>VLOOKUP(B5,Vandløbsbegrebsliste!B:F,4,FALSE)</f>
        <v>anlæg</v>
      </c>
      <c r="D5" s="100" t="s">
        <v>242</v>
      </c>
      <c r="E5" s="9"/>
      <c r="F5" s="9"/>
    </row>
    <row r="6" spans="1:6" x14ac:dyDescent="0.35">
      <c r="A6" s="3" t="s">
        <v>253</v>
      </c>
      <c r="B6" s="3" t="s">
        <v>66</v>
      </c>
      <c r="C6" s="62" t="str">
        <f>VLOOKUP(B6,Vandløbsbegrebsliste!B:F,4,FALSE)</f>
        <v>anlægshældning</v>
      </c>
      <c r="D6" s="100" t="s">
        <v>243</v>
      </c>
      <c r="E6" s="9"/>
      <c r="F6" s="9"/>
    </row>
    <row r="7" spans="1:6" x14ac:dyDescent="0.35">
      <c r="A7" s="3" t="s">
        <v>253</v>
      </c>
      <c r="B7" s="3" t="s">
        <v>59</v>
      </c>
      <c r="C7" s="62" t="str">
        <f>VLOOKUP(B7,Vandløbsbegrebsliste!B:F,4,FALSE)</f>
        <v>banketbredde</v>
      </c>
      <c r="D7" s="100" t="s">
        <v>244</v>
      </c>
      <c r="E7" s="9"/>
      <c r="F7" s="9"/>
    </row>
    <row r="8" spans="1:6" x14ac:dyDescent="0.35">
      <c r="A8" s="3" t="s">
        <v>253</v>
      </c>
      <c r="B8" s="3" t="s">
        <v>62</v>
      </c>
      <c r="C8" s="62" t="str">
        <f>VLOOKUP(B8,Vandløbsbegrebsliste!B:F,4,FALSE)</f>
        <v>brink</v>
      </c>
      <c r="D8" s="100"/>
      <c r="E8" s="9"/>
      <c r="F8" s="9"/>
    </row>
    <row r="9" spans="1:6" x14ac:dyDescent="0.35">
      <c r="A9" s="3" t="s">
        <v>253</v>
      </c>
      <c r="B9" s="3" t="s">
        <v>70</v>
      </c>
      <c r="C9" s="62" t="str">
        <f>VLOOKUP(B9,Vandløbsbegrebsliste!B:F,4,FALSE)</f>
        <v>brodækskote</v>
      </c>
      <c r="D9" s="100" t="s">
        <v>241</v>
      </c>
      <c r="E9" s="9"/>
      <c r="F9" s="9"/>
    </row>
    <row r="10" spans="1:6" x14ac:dyDescent="0.35">
      <c r="A10" s="3" t="s">
        <v>253</v>
      </c>
      <c r="B10" s="3" t="s">
        <v>41</v>
      </c>
      <c r="C10" s="62" t="str">
        <f>VLOOKUP(B10,Vandløbsbegrebsliste!B:F,4,FALSE)</f>
        <v>brønd</v>
      </c>
      <c r="D10" s="100"/>
      <c r="E10" s="9"/>
      <c r="F10" s="9"/>
    </row>
    <row r="11" spans="1:6" x14ac:dyDescent="0.35">
      <c r="A11" s="3" t="s">
        <v>253</v>
      </c>
      <c r="B11" s="57" t="s">
        <v>120</v>
      </c>
      <c r="C11" s="62" t="str">
        <f>VLOOKUP(B11,Vandløbsbegrebsliste!B:F,4,FALSE)</f>
        <v>brøndbundkote</v>
      </c>
      <c r="D11" s="100" t="s">
        <v>241</v>
      </c>
      <c r="E11" s="9"/>
      <c r="F11" s="9"/>
    </row>
    <row r="12" spans="1:6" x14ac:dyDescent="0.35">
      <c r="A12" s="3" t="s">
        <v>253</v>
      </c>
      <c r="B12" s="3" t="s">
        <v>31</v>
      </c>
      <c r="C12" s="62" t="str">
        <f>VLOOKUP(B12,Vandløbsbegrebsliste!B:F,4,FALSE)</f>
        <v>brønddiameter</v>
      </c>
      <c r="D12" s="100" t="s">
        <v>244</v>
      </c>
      <c r="E12" s="9"/>
      <c r="F12" s="9"/>
    </row>
    <row r="13" spans="1:6" x14ac:dyDescent="0.35">
      <c r="A13" s="3" t="s">
        <v>253</v>
      </c>
      <c r="B13" s="3" t="s">
        <v>121</v>
      </c>
      <c r="C13" s="62" t="str">
        <f>VLOOKUP(B13,Vandløbsbegrebsliste!B:F,4,FALSE)</f>
        <v>brøndsandkote</v>
      </c>
      <c r="D13" s="100" t="s">
        <v>241</v>
      </c>
      <c r="E13" s="9"/>
      <c r="F13" s="9"/>
    </row>
    <row r="14" spans="1:6" x14ac:dyDescent="0.35">
      <c r="A14" s="3" t="s">
        <v>253</v>
      </c>
      <c r="B14" s="3" t="s">
        <v>122</v>
      </c>
      <c r="C14" s="62" t="str">
        <f>VLOOKUP(B14,Vandløbsbegrebsliste!B:F,4,FALSE)</f>
        <v>brøndterrænkote</v>
      </c>
      <c r="D14" s="100" t="s">
        <v>241</v>
      </c>
      <c r="E14" s="9"/>
      <c r="F14" s="9"/>
    </row>
    <row r="15" spans="1:6" x14ac:dyDescent="0.35">
      <c r="A15" s="3" t="s">
        <v>253</v>
      </c>
      <c r="B15" s="57" t="s">
        <v>125</v>
      </c>
      <c r="C15" s="62" t="str">
        <f>VLOOKUP(B15,Vandløbsbegrebsliste!B:F,4,FALSE)</f>
        <v>indløbsbrøndrørBundkote</v>
      </c>
      <c r="D15" s="100" t="s">
        <v>241</v>
      </c>
      <c r="E15" s="9"/>
      <c r="F15" s="9"/>
    </row>
    <row r="16" spans="1:6" x14ac:dyDescent="0.35">
      <c r="A16" s="3" t="s">
        <v>253</v>
      </c>
      <c r="B16" s="57" t="s">
        <v>123</v>
      </c>
      <c r="C16" s="62" t="str">
        <f>VLOOKUP(B16,Vandløbsbegrebsliste!B:F,4,FALSE)</f>
        <v>indløbsbrøndrørTerrænkote</v>
      </c>
      <c r="D16" s="100" t="s">
        <v>241</v>
      </c>
      <c r="E16" s="9"/>
      <c r="F16" s="9"/>
    </row>
    <row r="17" spans="1:8" x14ac:dyDescent="0.35">
      <c r="A17" s="3" t="s">
        <v>253</v>
      </c>
      <c r="B17" s="73" t="s">
        <v>48</v>
      </c>
      <c r="C17" s="62" t="str">
        <f>VLOOKUP(B17,Vandløbsbegrebsliste!B:F,4,FALSE)</f>
        <v>mellempunkt</v>
      </c>
      <c r="D17" s="100"/>
      <c r="E17" s="9"/>
      <c r="F17" s="9"/>
    </row>
    <row r="18" spans="1:8" x14ac:dyDescent="0.35">
      <c r="A18" s="3" t="s">
        <v>253</v>
      </c>
      <c r="B18" s="3" t="s">
        <v>32</v>
      </c>
      <c r="C18" s="62" t="str">
        <f>VLOOKUP(B18,Vandløbsbegrebsliste!B:F,4,FALSE)</f>
        <v>rørTerrænkote</v>
      </c>
      <c r="D18" s="100" t="s">
        <v>241</v>
      </c>
      <c r="E18" s="9"/>
      <c r="F18" s="9"/>
    </row>
    <row r="19" spans="1:8" x14ac:dyDescent="0.35">
      <c r="A19" s="3" t="s">
        <v>253</v>
      </c>
      <c r="B19" s="3" t="s">
        <v>28</v>
      </c>
      <c r="C19" s="62" t="str">
        <f>VLOOKUP(B19,Vandløbsbegrebsliste!B:F,4,FALSE)</f>
        <v>stationeringsretning</v>
      </c>
      <c r="D19" s="100"/>
      <c r="E19" s="9"/>
      <c r="F19" s="9"/>
    </row>
    <row r="20" spans="1:8" x14ac:dyDescent="0.35">
      <c r="A20" s="3" t="s">
        <v>253</v>
      </c>
      <c r="B20" s="3" t="s">
        <v>81</v>
      </c>
      <c r="C20" s="62" t="str">
        <f>VLOOKUP(B20,Vandløbsbegrebsliste!B:F,4,FALSE)</f>
        <v>terrænkote</v>
      </c>
      <c r="D20" s="100" t="s">
        <v>241</v>
      </c>
      <c r="E20" s="9"/>
      <c r="F20" s="9"/>
    </row>
    <row r="21" spans="1:8" x14ac:dyDescent="0.35">
      <c r="A21" s="3" t="s">
        <v>253</v>
      </c>
      <c r="B21" s="3" t="s">
        <v>135</v>
      </c>
      <c r="C21" s="62" t="str">
        <f>VLOOKUP(B21,Vandløbsbegrebsliste!B:F,4,FALSE)</f>
        <v>udløbsbrøndrørBundkote</v>
      </c>
      <c r="D21" s="100" t="s">
        <v>241</v>
      </c>
      <c r="E21" s="9"/>
      <c r="F21" s="9"/>
    </row>
    <row r="22" spans="1:8" x14ac:dyDescent="0.35">
      <c r="A22" s="3" t="s">
        <v>253</v>
      </c>
      <c r="B22" s="3" t="s">
        <v>124</v>
      </c>
      <c r="C22" s="62" t="str">
        <f>VLOOKUP(B22,Vandløbsbegrebsliste!B:F,4,FALSE)</f>
        <v>udløbsbrøndrørTerrænkote</v>
      </c>
      <c r="D22" s="100" t="s">
        <v>241</v>
      </c>
      <c r="E22" s="9"/>
      <c r="F22" s="9"/>
    </row>
    <row r="23" spans="1:8" x14ac:dyDescent="0.35">
      <c r="A23" s="3" t="s">
        <v>253</v>
      </c>
      <c r="B23" s="3" t="s">
        <v>126</v>
      </c>
      <c r="C23" s="62" t="str">
        <f>VLOOKUP(B23,Vandløbsbegrebsliste!B:F,4,FALSE)</f>
        <v>vandløbsbundbredde</v>
      </c>
      <c r="D23" s="100" t="s">
        <v>244</v>
      </c>
      <c r="E23" s="9"/>
      <c r="F23" s="9"/>
    </row>
    <row r="24" spans="1:8" x14ac:dyDescent="0.35">
      <c r="A24" s="3" t="s">
        <v>253</v>
      </c>
      <c r="B24" s="3" t="s">
        <v>127</v>
      </c>
      <c r="C24" s="62" t="str">
        <f>VLOOKUP(B24,Vandløbsbegrebsliste!B:F,4,FALSE)</f>
        <v>vandløbsbundkote</v>
      </c>
      <c r="D24" s="100" t="s">
        <v>241</v>
      </c>
      <c r="E24" s="9"/>
      <c r="F24" s="9"/>
    </row>
    <row r="25" spans="1:8" x14ac:dyDescent="0.35">
      <c r="A25" s="3" t="s">
        <v>253</v>
      </c>
      <c r="B25" s="57" t="s">
        <v>283</v>
      </c>
      <c r="C25" s="62" t="str">
        <f>VLOOKUP(B25,Vandløbsbegrebsliste!B:F,4,FALSE)</f>
        <v>rørDiameter</v>
      </c>
      <c r="D25" s="100" t="s">
        <v>244</v>
      </c>
      <c r="E25" s="10"/>
      <c r="F25" s="10"/>
      <c r="G25" s="11"/>
      <c r="H25" s="11"/>
    </row>
    <row r="26" spans="1:8" x14ac:dyDescent="0.35">
      <c r="A26" s="3" t="s">
        <v>253</v>
      </c>
      <c r="B26" s="57" t="s">
        <v>246</v>
      </c>
      <c r="C26" s="62" t="str">
        <f>VLOOKUP(B26,Vandløbsbegrebsliste!B:F,4,FALSE)</f>
        <v>rørSandkote</v>
      </c>
      <c r="D26" s="100" t="s">
        <v>241</v>
      </c>
      <c r="E26" s="11"/>
      <c r="F26" s="11"/>
      <c r="G26" s="11"/>
      <c r="H26" s="11"/>
    </row>
    <row r="27" spans="1:8" x14ac:dyDescent="0.35">
      <c r="A27" s="3" t="s">
        <v>253</v>
      </c>
      <c r="B27" s="94" t="s">
        <v>248</v>
      </c>
      <c r="C27" s="62" t="str">
        <f>VLOOKUP(B27,Vandløbsbegrebsliste!B:F,4,FALSE)</f>
        <v>rørBundkote</v>
      </c>
      <c r="D27" s="101" t="s">
        <v>241</v>
      </c>
    </row>
    <row r="28" spans="1:8" x14ac:dyDescent="0.35">
      <c r="A28" s="3" t="s">
        <v>253</v>
      </c>
      <c r="B28" s="3" t="s">
        <v>250</v>
      </c>
      <c r="C28" s="62" t="str">
        <f>VLOOKUP(B28,Vandløbsbegrebsliste!B:F,4,FALSE)</f>
        <v>vandspejlskote</v>
      </c>
      <c r="D28" s="101" t="s">
        <v>241</v>
      </c>
    </row>
    <row r="29" spans="1:8" x14ac:dyDescent="0.35">
      <c r="A29" s="3" t="s">
        <v>253</v>
      </c>
      <c r="B29" s="3" t="s">
        <v>147</v>
      </c>
      <c r="C29" s="62" t="str">
        <f>VLOOKUP(B29,Vandløbsbegrebsliste!B:F,4,FALSE)</f>
        <v>vandløbsstationering</v>
      </c>
      <c r="D29" s="101" t="s">
        <v>244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CDF03-00BF-47D2-8F2A-B47A3BAE9D0D}">
  <dimension ref="A1:F46"/>
  <sheetViews>
    <sheetView workbookViewId="0">
      <selection activeCell="F13" sqref="F13"/>
    </sheetView>
  </sheetViews>
  <sheetFormatPr defaultRowHeight="14.5" x14ac:dyDescent="0.35"/>
  <cols>
    <col min="1" max="1" width="11.81640625" customWidth="1"/>
    <col min="2" max="2" width="21.54296875" customWidth="1"/>
    <col min="3" max="3" width="48.453125" customWidth="1"/>
    <col min="4" max="4" width="14.81640625" customWidth="1"/>
    <col min="5" max="5" width="11.26953125" customWidth="1"/>
    <col min="6" max="6" width="58.81640625" customWidth="1"/>
  </cols>
  <sheetData>
    <row r="1" spans="1:6" x14ac:dyDescent="0.35">
      <c r="A1" s="104" t="s">
        <v>0</v>
      </c>
      <c r="B1" s="104" t="s">
        <v>1</v>
      </c>
      <c r="C1" s="104" t="s">
        <v>4</v>
      </c>
      <c r="D1" s="104" t="s">
        <v>238</v>
      </c>
      <c r="E1" s="104" t="s">
        <v>239</v>
      </c>
      <c r="F1" s="104" t="s">
        <v>240</v>
      </c>
    </row>
    <row r="2" spans="1:6" ht="21" x14ac:dyDescent="0.35">
      <c r="A2" s="100" t="s">
        <v>208</v>
      </c>
      <c r="B2" s="100" t="s">
        <v>188</v>
      </c>
      <c r="C2" s="100" t="str">
        <f>VLOOKUP(B2,Vandløbsbegrebsliste!B:F,4,0)</f>
        <v>vandstandskote</v>
      </c>
      <c r="D2" s="100" t="s">
        <v>225</v>
      </c>
      <c r="E2" s="100" t="s">
        <v>226</v>
      </c>
      <c r="F2" s="102" t="s">
        <v>227</v>
      </c>
    </row>
    <row r="3" spans="1:6" ht="52.5" x14ac:dyDescent="0.35">
      <c r="A3" s="100" t="s">
        <v>208</v>
      </c>
      <c r="B3" s="100" t="s">
        <v>192</v>
      </c>
      <c r="C3" s="100" t="str">
        <f>VLOOKUP(B3,Vandløbsbegrebsliste!B:F,4,0)</f>
        <v>vandføring</v>
      </c>
      <c r="D3" s="100" t="s">
        <v>228</v>
      </c>
      <c r="E3" s="100" t="s">
        <v>226</v>
      </c>
      <c r="F3" s="102" t="s">
        <v>229</v>
      </c>
    </row>
    <row r="4" spans="1:6" x14ac:dyDescent="0.35">
      <c r="A4" s="100" t="s">
        <v>208</v>
      </c>
      <c r="B4" s="100" t="s">
        <v>194</v>
      </c>
      <c r="C4" s="100" t="str">
        <f>VLOOKUP(B4,Vandløbsbegrebsliste!B:F,4,0)</f>
        <v>vandtemperatur</v>
      </c>
      <c r="D4" s="100" t="s">
        <v>230</v>
      </c>
      <c r="E4" s="100"/>
      <c r="F4" s="100"/>
    </row>
    <row r="5" spans="1:6" x14ac:dyDescent="0.35">
      <c r="A5" s="100" t="s">
        <v>208</v>
      </c>
      <c r="B5" s="100" t="s">
        <v>197</v>
      </c>
      <c r="C5" s="100" t="str">
        <f>VLOOKUP(B5,Vandløbsbegrebsliste!B:F,4,0)</f>
        <v>iltindhold</v>
      </c>
      <c r="D5" s="100" t="s">
        <v>231</v>
      </c>
      <c r="E5" s="100"/>
      <c r="F5" s="102" t="s">
        <v>232</v>
      </c>
    </row>
    <row r="6" spans="1:6" x14ac:dyDescent="0.35">
      <c r="A6" s="100" t="s">
        <v>208</v>
      </c>
      <c r="B6" s="100" t="s">
        <v>198</v>
      </c>
      <c r="C6" s="100" t="str">
        <f>VLOOKUP(B6,Vandløbsbegrebsliste!B:F,4,0)</f>
        <v>iltmætning</v>
      </c>
      <c r="D6" s="100" t="s">
        <v>233</v>
      </c>
      <c r="E6" s="100"/>
      <c r="F6" s="102" t="s">
        <v>232</v>
      </c>
    </row>
    <row r="7" spans="1:6" x14ac:dyDescent="0.35">
      <c r="A7" s="100" t="s">
        <v>208</v>
      </c>
      <c r="B7" s="100" t="s">
        <v>199</v>
      </c>
      <c r="C7" s="100" t="str">
        <f>VLOOKUP(B7,Vandløbsbegrebsliste!B:F,4,0)</f>
        <v>ledningsevne</v>
      </c>
      <c r="D7" s="100" t="s">
        <v>234</v>
      </c>
      <c r="E7" s="100"/>
      <c r="F7" s="100"/>
    </row>
    <row r="8" spans="1:6" ht="52.5" x14ac:dyDescent="0.35">
      <c r="A8" s="100" t="s">
        <v>208</v>
      </c>
      <c r="B8" s="100" t="s">
        <v>202</v>
      </c>
      <c r="C8" s="100" t="str">
        <f>VLOOKUP(B8,Vandløbsbegrebsliste!B:F,4,0)</f>
        <v>grødetal</v>
      </c>
      <c r="D8" s="100" t="s">
        <v>235</v>
      </c>
      <c r="E8" s="103" t="s">
        <v>236</v>
      </c>
      <c r="F8" s="102" t="s">
        <v>229</v>
      </c>
    </row>
    <row r="9" spans="1:6" x14ac:dyDescent="0.35">
      <c r="A9" s="100" t="s">
        <v>208</v>
      </c>
      <c r="B9" s="100" t="s">
        <v>205</v>
      </c>
      <c r="C9" s="100" t="str">
        <f>VLOOKUP(B9,Vandløbsbegrebsliste!B:F,4,0)</f>
        <v>oplandsareal</v>
      </c>
      <c r="D9" s="100" t="s">
        <v>237</v>
      </c>
      <c r="E9" s="100"/>
      <c r="F9" s="100"/>
    </row>
    <row r="10" spans="1:6" x14ac:dyDescent="0.35">
      <c r="A10" s="95"/>
      <c r="B10" s="95"/>
      <c r="C10" s="95"/>
      <c r="D10" s="95"/>
      <c r="E10" s="95"/>
      <c r="F10" s="95"/>
    </row>
    <row r="11" spans="1:6" x14ac:dyDescent="0.35">
      <c r="A11" s="17"/>
      <c r="B11" s="17"/>
      <c r="C11" s="17"/>
      <c r="D11" s="17"/>
      <c r="E11" s="17"/>
      <c r="F11" s="17"/>
    </row>
    <row r="12" spans="1:6" x14ac:dyDescent="0.35">
      <c r="A12" s="17"/>
      <c r="B12" s="17"/>
      <c r="C12" s="17"/>
      <c r="D12" s="17"/>
      <c r="E12" s="17"/>
      <c r="F12" s="17"/>
    </row>
    <row r="13" spans="1:6" x14ac:dyDescent="0.35">
      <c r="A13" s="17"/>
      <c r="B13" s="17"/>
      <c r="C13" s="17"/>
      <c r="D13" s="17"/>
      <c r="E13" s="17"/>
      <c r="F13" s="17"/>
    </row>
    <row r="14" spans="1:6" x14ac:dyDescent="0.35">
      <c r="A14" s="17"/>
      <c r="B14" s="17"/>
      <c r="C14" s="17"/>
      <c r="D14" s="17"/>
      <c r="E14" s="17"/>
      <c r="F14" s="17"/>
    </row>
    <row r="15" spans="1:6" x14ac:dyDescent="0.35">
      <c r="A15" s="17"/>
      <c r="B15" s="17"/>
      <c r="C15" s="17"/>
      <c r="D15" s="17"/>
      <c r="E15" s="17"/>
      <c r="F15" s="17"/>
    </row>
    <row r="16" spans="1:6" x14ac:dyDescent="0.35">
      <c r="A16" s="17"/>
      <c r="B16" s="17"/>
      <c r="C16" s="17"/>
      <c r="D16" s="17"/>
      <c r="E16" s="17"/>
      <c r="F16" s="17"/>
    </row>
    <row r="17" spans="1:6" x14ac:dyDescent="0.35">
      <c r="A17" s="17"/>
      <c r="B17" s="17"/>
      <c r="C17" s="17"/>
      <c r="D17" s="17"/>
      <c r="E17" s="17"/>
      <c r="F17" s="17"/>
    </row>
    <row r="18" spans="1:6" x14ac:dyDescent="0.35">
      <c r="A18" s="17"/>
      <c r="B18" s="17"/>
      <c r="C18" s="17"/>
      <c r="D18" s="17"/>
      <c r="E18" s="17"/>
      <c r="F18" s="17"/>
    </row>
    <row r="19" spans="1:6" x14ac:dyDescent="0.35">
      <c r="A19" s="17"/>
      <c r="B19" s="17"/>
      <c r="C19" s="17"/>
      <c r="D19" s="17"/>
      <c r="E19" s="17"/>
      <c r="F19" s="17"/>
    </row>
    <row r="20" spans="1:6" x14ac:dyDescent="0.35">
      <c r="A20" s="17"/>
      <c r="B20" s="17"/>
      <c r="C20" s="17"/>
      <c r="D20" s="17"/>
      <c r="E20" s="17"/>
      <c r="F20" s="17"/>
    </row>
    <row r="21" spans="1:6" x14ac:dyDescent="0.35">
      <c r="A21" s="17"/>
      <c r="B21" s="17"/>
      <c r="C21" s="17"/>
      <c r="D21" s="17"/>
      <c r="E21" s="17"/>
      <c r="F21" s="17"/>
    </row>
    <row r="22" spans="1:6" x14ac:dyDescent="0.35">
      <c r="A22" s="17"/>
      <c r="B22" s="17"/>
      <c r="C22" s="17"/>
      <c r="D22" s="17"/>
      <c r="E22" s="17"/>
      <c r="F22" s="17"/>
    </row>
    <row r="23" spans="1:6" x14ac:dyDescent="0.35">
      <c r="A23" s="17"/>
      <c r="B23" s="17"/>
      <c r="C23" s="17"/>
      <c r="D23" s="17"/>
      <c r="E23" s="17"/>
      <c r="F23" s="17"/>
    </row>
    <row r="24" spans="1:6" x14ac:dyDescent="0.35">
      <c r="A24" s="17"/>
      <c r="B24" s="17"/>
      <c r="C24" s="17"/>
      <c r="D24" s="17"/>
      <c r="E24" s="17"/>
      <c r="F24" s="17"/>
    </row>
    <row r="25" spans="1:6" x14ac:dyDescent="0.35">
      <c r="A25" s="17"/>
      <c r="B25" s="17"/>
      <c r="C25" s="17"/>
      <c r="D25" s="17"/>
      <c r="E25" s="17"/>
      <c r="F25" s="17"/>
    </row>
    <row r="26" spans="1:6" x14ac:dyDescent="0.35">
      <c r="A26" s="17"/>
      <c r="B26" s="17"/>
      <c r="C26" s="17"/>
      <c r="D26" s="17"/>
      <c r="E26" s="17"/>
      <c r="F26" s="17"/>
    </row>
    <row r="27" spans="1:6" x14ac:dyDescent="0.35">
      <c r="A27" s="17"/>
      <c r="B27" s="17"/>
      <c r="C27" s="17"/>
      <c r="D27" s="17"/>
      <c r="E27" s="17"/>
      <c r="F27" s="17"/>
    </row>
    <row r="28" spans="1:6" x14ac:dyDescent="0.35">
      <c r="A28" s="17"/>
      <c r="B28" s="17"/>
      <c r="C28" s="17"/>
      <c r="D28" s="17"/>
      <c r="E28" s="17"/>
      <c r="F28" s="17"/>
    </row>
    <row r="29" spans="1:6" x14ac:dyDescent="0.35">
      <c r="A29" s="17"/>
      <c r="B29" s="17"/>
      <c r="C29" s="17"/>
      <c r="D29" s="17"/>
      <c r="E29" s="17"/>
      <c r="F29" s="17"/>
    </row>
    <row r="30" spans="1:6" x14ac:dyDescent="0.35">
      <c r="A30" s="17"/>
      <c r="B30" s="17"/>
      <c r="C30" s="17"/>
      <c r="D30" s="17"/>
      <c r="E30" s="17"/>
      <c r="F30" s="17"/>
    </row>
    <row r="31" spans="1:6" x14ac:dyDescent="0.35">
      <c r="A31" s="17"/>
      <c r="B31" s="17"/>
      <c r="C31" s="17"/>
      <c r="D31" s="17"/>
      <c r="E31" s="17"/>
      <c r="F31" s="17"/>
    </row>
    <row r="32" spans="1:6" x14ac:dyDescent="0.35">
      <c r="A32" s="17"/>
      <c r="B32" s="17"/>
      <c r="C32" s="17"/>
      <c r="D32" s="17"/>
      <c r="E32" s="17"/>
      <c r="F32" s="17"/>
    </row>
    <row r="33" spans="1:6" x14ac:dyDescent="0.35">
      <c r="A33" s="17"/>
      <c r="B33" s="17"/>
      <c r="C33" s="17"/>
      <c r="D33" s="17"/>
      <c r="E33" s="17"/>
      <c r="F33" s="17"/>
    </row>
    <row r="34" spans="1:6" x14ac:dyDescent="0.35">
      <c r="A34" s="17"/>
      <c r="B34" s="17"/>
      <c r="C34" s="17"/>
      <c r="D34" s="17"/>
      <c r="E34" s="17"/>
      <c r="F34" s="17"/>
    </row>
    <row r="35" spans="1:6" x14ac:dyDescent="0.35">
      <c r="A35" s="17"/>
      <c r="B35" s="17"/>
      <c r="C35" s="17"/>
      <c r="D35" s="17"/>
      <c r="E35" s="17"/>
      <c r="F35" s="17"/>
    </row>
    <row r="36" spans="1:6" x14ac:dyDescent="0.35">
      <c r="A36" s="17"/>
      <c r="B36" s="17"/>
      <c r="C36" s="17"/>
      <c r="D36" s="17"/>
      <c r="E36" s="17"/>
      <c r="F36" s="17"/>
    </row>
    <row r="37" spans="1:6" x14ac:dyDescent="0.35">
      <c r="A37" s="17"/>
      <c r="B37" s="17"/>
      <c r="C37" s="17"/>
      <c r="D37" s="17"/>
      <c r="E37" s="17"/>
      <c r="F37" s="17"/>
    </row>
    <row r="38" spans="1:6" x14ac:dyDescent="0.35">
      <c r="A38" s="17"/>
      <c r="B38" s="17"/>
      <c r="C38" s="17"/>
      <c r="D38" s="17"/>
      <c r="E38" s="17"/>
      <c r="F38" s="17"/>
    </row>
    <row r="39" spans="1:6" x14ac:dyDescent="0.35">
      <c r="A39" s="17"/>
      <c r="B39" s="17"/>
      <c r="C39" s="17"/>
      <c r="D39" s="17"/>
      <c r="E39" s="17"/>
      <c r="F39" s="17"/>
    </row>
    <row r="40" spans="1:6" x14ac:dyDescent="0.35">
      <c r="A40" s="17"/>
      <c r="B40" s="17"/>
      <c r="C40" s="17"/>
      <c r="D40" s="17"/>
      <c r="E40" s="17"/>
      <c r="F40" s="17"/>
    </row>
    <row r="41" spans="1:6" x14ac:dyDescent="0.35">
      <c r="A41" s="17"/>
      <c r="B41" s="17"/>
      <c r="C41" s="17"/>
      <c r="D41" s="17"/>
      <c r="E41" s="17"/>
      <c r="F41" s="17"/>
    </row>
    <row r="42" spans="1:6" x14ac:dyDescent="0.35">
      <c r="A42" s="17"/>
      <c r="B42" s="17"/>
      <c r="C42" s="17"/>
      <c r="D42" s="17"/>
      <c r="E42" s="17"/>
      <c r="F42" s="17"/>
    </row>
    <row r="43" spans="1:6" x14ac:dyDescent="0.35">
      <c r="A43" s="17"/>
      <c r="B43" s="17"/>
      <c r="C43" s="17"/>
      <c r="D43" s="17"/>
      <c r="E43" s="17"/>
      <c r="F43" s="17"/>
    </row>
    <row r="44" spans="1:6" x14ac:dyDescent="0.35">
      <c r="A44" s="17"/>
      <c r="B44" s="17"/>
      <c r="C44" s="17"/>
      <c r="D44" s="17"/>
      <c r="E44" s="17"/>
      <c r="F44" s="17"/>
    </row>
    <row r="45" spans="1:6" x14ac:dyDescent="0.35">
      <c r="A45" s="17"/>
      <c r="B45" s="17"/>
      <c r="C45" s="17"/>
      <c r="D45" s="17"/>
      <c r="E45" s="17"/>
      <c r="F45" s="17"/>
    </row>
    <row r="46" spans="1:6" x14ac:dyDescent="0.35">
      <c r="A46" s="17"/>
      <c r="B46" s="17"/>
      <c r="C46" s="17"/>
      <c r="D46" s="17"/>
      <c r="E46" s="17"/>
      <c r="F46" s="17"/>
    </row>
  </sheetData>
  <hyperlinks>
    <hyperlink ref="F2" r:id="rId1" display="http://bios.au.dk/fileadmin/bioscience/Fagdatacentre/Ferskvand/130821_TA_B02_hydstdrift.pdf" xr:uid="{9EA3806E-F976-4A77-A8ED-D10D9C0F4FE6}"/>
    <hyperlink ref="F3" r:id="rId2" display="http://bios.au.dk/raadgivning/fagdatacentre/fdcfersk/" xr:uid="{5CA81463-EA30-45C5-8B2A-02907DE64D42}"/>
    <hyperlink ref="F5" r:id="rId3" xr:uid="{B040918F-B484-4886-A3BE-D2BBE23A53A1}"/>
    <hyperlink ref="F6" r:id="rId4" xr:uid="{B7A06137-5985-4DA3-AABC-89E538FF0EB8}"/>
    <hyperlink ref="F8" r:id="rId5" display="http://bios.au.dk/raadgivning/fagdatacentre/fdcfersk/" xr:uid="{8E39162D-5781-4ECB-87B6-54264C143E29}"/>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CMMeetingCaseInstanceId xmlns="50A57BFB-36DD-4D4B-95CB-ED77EC391687" xsi:nil="true"/>
    <LocalAttachment xmlns="http://schemas.microsoft.com/sharepoint/v3">false</LocalAttachment>
    <CCMAgendaItemId xmlns="50A57BFB-36DD-4D4B-95CB-ED77EC391687" xsi:nil="true"/>
    <CCMMeetingCaseLink xmlns="50A57BFB-36DD-4D4B-95CB-ED77EC391687">
      <Url xsi:nil="true"/>
      <Description xsi:nil="true"/>
    </CCMMeetingCaseLink>
    <Related xmlns="http://schemas.microsoft.com/sharepoint/v3">false</Related>
    <CCMSystemID xmlns="http://schemas.microsoft.com/sharepoint/v3">ca7dc1c5-fc98-48bd-8345-b1ffede9fa82</CCMSystemID>
    <CCMVisualId xmlns="http://schemas.microsoft.com/sharepoint/v3">SAG-2019-02056</CCMVisualId>
    <Finalized xmlns="http://schemas.microsoft.com/sharepoint/v3">false</Finalized>
    <CCMMeetingCaseId xmlns="50A57BFB-36DD-4D4B-95CB-ED77EC391687" xsi:nil="true"/>
    <CCMAgendaStatus xmlns="50A57BFB-36DD-4D4B-95CB-ED77EC391687" xsi:nil="true"/>
    <DocID xmlns="http://schemas.microsoft.com/sharepoint/v3">2882130</DocID>
    <CaseRecordNumber xmlns="http://schemas.microsoft.com/sharepoint/v3">0</CaseRecordNumber>
    <CaseID xmlns="http://schemas.microsoft.com/sharepoint/v3">SAG-2019-02056</CaseID>
    <RegistrationDate xmlns="http://schemas.microsoft.com/sharepoint/v3" xsi:nil="true"/>
    <CCMTemplateID xmlns="http://schemas.microsoft.com/sharepoint/v3">0</CCMTemplateID>
    <CCMAgendaDocumentStatus xmlns="50A57BFB-36DD-4D4B-95CB-ED77EC391687" xsi:nil="true"/>
    <CCMCognitiveType xmlns="http://schemas.microsoft.com/sharepoint/v3" xsi:nil="true"/>
    <AgendaStatusIcon xmlns="50A57BFB-36DD-4D4B-95CB-ED77EC391687" xsi:nil="true"/>
    <DocumentDescription xmlns="50A57BFB-36DD-4D4B-95CB-ED77EC391687" xsi:nil="true"/>
    <Dokumenttype xmlns="50A57BFB-36DD-4D4B-95CB-ED77EC391687">Notat</Dokumenttype>
  </documentManagement>
</p:properties>
</file>

<file path=customXml/item2.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71B661E1CB48074A8AFF5D5468C5C125" ma:contentTypeVersion="4" ma:contentTypeDescription="GetOrganized dokument" ma:contentTypeScope="" ma:versionID="d07eae4dc49bfd5d852be3ab2f6fdba4">
  <xsd:schema xmlns:xsd="http://www.w3.org/2001/XMLSchema" xmlns:xs="http://www.w3.org/2001/XMLSchema" xmlns:p="http://schemas.microsoft.com/office/2006/metadata/properties" xmlns:ns1="http://schemas.microsoft.com/sharepoint/v3" xmlns:ns2="50A57BFB-36DD-4D4B-95CB-ED77EC391687" targetNamespace="http://schemas.microsoft.com/office/2006/metadata/properties" ma:root="true" ma:fieldsID="bf46bc70ae87ccbf568ce84ed812540d" ns1:_="" ns2:_="">
    <xsd:import namespace="http://schemas.microsoft.com/sharepoint/v3"/>
    <xsd:import namespace="50A57BFB-36DD-4D4B-95CB-ED77EC391687"/>
    <xsd:element name="properties">
      <xsd:complexType>
        <xsd:sequence>
          <xsd:element name="documentManagement">
            <xsd:complexType>
              <xsd:all>
                <xsd:element ref="ns2:Dokumenttype" minOccurs="0"/>
                <xsd:element ref="ns2:DocumentDescription" minOccurs="0"/>
                <xsd:element ref="ns2:CCMAgendaDocumentStatus" minOccurs="0"/>
                <xsd:element ref="ns2:CCMAgendaStatus" minOccurs="0"/>
                <xsd:element ref="ns2:CCMMeetingCaseLink" minOccurs="0"/>
                <xsd:element ref="ns2:AgendaStatusIcon"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SystemID" minOccurs="0"/>
                <xsd:element ref="ns1:WasEncrypted" minOccurs="0"/>
                <xsd:element ref="ns1:WasSigned" minOccurs="0"/>
                <xsd:element ref="ns1:MailHasAttachments" minOccurs="0"/>
                <xsd:element ref="ns2:CCMMeetingCaseId" minOccurs="0"/>
                <xsd:element ref="ns2:CCMMeetingCaseInstanceId" minOccurs="0"/>
                <xsd:element ref="ns2:CCMAgendaItemId" minOccurs="0"/>
                <xsd:element ref="ns1:CCMTemplateID" minOccurs="0"/>
                <xsd:element ref="ns1:CCMVisualId" minOccurs="0"/>
                <xsd:element ref="ns1:CCMConversation" minOccurs="0"/>
                <xsd:element ref="ns1:CCMOriginalDocID" minOccurs="0"/>
                <xsd:element ref="ns1:CCMCognitive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seID" ma:index="14" nillable="true" ma:displayName="Sags ID" ma:default="Tildeler" ma:internalName="CaseID" ma:readOnly="true">
      <xsd:simpleType>
        <xsd:restriction base="dms:Text"/>
      </xsd:simpleType>
    </xsd:element>
    <xsd:element name="DocID" ma:index="15" nillable="true" ma:displayName="Dok ID" ma:default="Tildeler" ma:internalName="DocID" ma:readOnly="true">
      <xsd:simpleType>
        <xsd:restriction base="dms:Text"/>
      </xsd:simpleType>
    </xsd:element>
    <xsd:element name="Finalized" ma:index="16" nillable="true" ma:displayName="Endeligt" ma:default="False" ma:internalName="Finalized" ma:readOnly="true">
      <xsd:simpleType>
        <xsd:restriction base="dms:Boolean"/>
      </xsd:simpleType>
    </xsd:element>
    <xsd:element name="Related" ma:index="17" nillable="true" ma:displayName="Vedhæftet dokument" ma:default="False" ma:internalName="Related" ma:readOnly="true">
      <xsd:simpleType>
        <xsd:restriction base="dms:Boolean"/>
      </xsd:simpleType>
    </xsd:element>
    <xsd:element name="RegistrationDate" ma:index="18" nillable="true" ma:displayName="Registrerings dato" ma:format="DateTime" ma:internalName="RegistrationDate" ma:readOnly="true">
      <xsd:simpleType>
        <xsd:restriction base="dms:DateTime"/>
      </xsd:simpleType>
    </xsd:element>
    <xsd:element name="CaseRecordNumber" ma:index="19" nillable="true" ma:displayName="Akt ID" ma:decimals="0" ma:default="0" ma:internalName="CaseRecordNumber" ma:readOnly="true">
      <xsd:simpleType>
        <xsd:restriction base="dms:Number"/>
      </xsd:simpleType>
    </xsd:element>
    <xsd:element name="LocalAttachment" ma:index="20" nillable="true" ma:displayName="Lokalt bilag" ma:default="False" ma:internalName="LocalAttachment" ma:readOnly="true">
      <xsd:simpleType>
        <xsd:restriction base="dms:Boolean"/>
      </xsd:simpleType>
    </xsd:element>
    <xsd:element name="CCMTemplateName" ma:index="21" nillable="true" ma:displayName="Skabelon navn" ma:internalName="CCMTemplateName" ma:readOnly="true">
      <xsd:simpleType>
        <xsd:restriction base="dms:Text"/>
      </xsd:simpleType>
    </xsd:element>
    <xsd:element name="CCMTemplateVersion" ma:index="22" nillable="true" ma:displayName="Skabelon version" ma:internalName="CCMTemplateVersion" ma:readOnly="true">
      <xsd:simpleType>
        <xsd:restriction base="dms:Text"/>
      </xsd:simpleType>
    </xsd:element>
    <xsd:element name="CCMSystemID" ma:index="23" nillable="true" ma:displayName="CCMSystemID" ma:hidden="true" ma:internalName="CCMSystemID" ma:readOnly="true">
      <xsd:simpleType>
        <xsd:restriction base="dms:Text"/>
      </xsd:simpleType>
    </xsd:element>
    <xsd:element name="WasEncrypted" ma:index="24" nillable="true" ma:displayName="Krypteret" ma:default="False" ma:internalName="WasEncrypted" ma:readOnly="true">
      <xsd:simpleType>
        <xsd:restriction base="dms:Boolean"/>
      </xsd:simpleType>
    </xsd:element>
    <xsd:element name="WasSigned" ma:index="25" nillable="true" ma:displayName="Signeret" ma:default="False" ma:internalName="WasSigned" ma:readOnly="true">
      <xsd:simpleType>
        <xsd:restriction base="dms:Boolean"/>
      </xsd:simpleType>
    </xsd:element>
    <xsd:element name="MailHasAttachments" ma:index="26" nillable="true" ma:displayName="E-mail har vedhæftede filer" ma:default="False" ma:internalName="MailHasAttachments" ma:readOnly="true">
      <xsd:simpleType>
        <xsd:restriction base="dms:Boolean"/>
      </xsd:simpleType>
    </xsd:element>
    <xsd:element name="CCMTemplateID" ma:index="31" nillable="true" ma:displayName="CCMTemplateID" ma:decimals="0" ma:default="0" ma:hidden="true" ma:internalName="CCMTemplateID" ma:readOnly="true">
      <xsd:simpleType>
        <xsd:restriction base="dms:Number"/>
      </xsd:simpleType>
    </xsd:element>
    <xsd:element name="CCMVisualId" ma:index="32" nillable="true" ma:displayName="Sags ID" ma:default="Tildeler" ma:internalName="CCMVisualId" ma:readOnly="true">
      <xsd:simpleType>
        <xsd:restriction base="dms:Text"/>
      </xsd:simpleType>
    </xsd:element>
    <xsd:element name="CCMConversation" ma:index="33" nillable="true" ma:displayName="Samtale" ma:internalName="CCMConversation" ma:readOnly="true">
      <xsd:simpleType>
        <xsd:restriction base="dms:Text"/>
      </xsd:simpleType>
    </xsd:element>
    <xsd:element name="CCMOriginalDocID" ma:index="35" nillable="true" ma:displayName="Originalt Dok ID" ma:description="" ma:internalName="CCMOriginalDocID" ma:readOnly="true">
      <xsd:simpleType>
        <xsd:restriction base="dms:Text"/>
      </xsd:simpleType>
    </xsd:element>
    <xsd:element name="CCMCognitiveType" ma:index="37" nillable="true" ma:displayName="CognitiveType" ma:decimals="0" ma:description="" ma:internalName="CCMCognitiveType"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0A57BFB-36DD-4D4B-95CB-ED77EC391687" elementFormDefault="qualified">
    <xsd:import namespace="http://schemas.microsoft.com/office/2006/documentManagement/types"/>
    <xsd:import namespace="http://schemas.microsoft.com/office/infopath/2007/PartnerControls"/>
    <xsd:element name="Dokumenttype" ma:index="2" nillable="true" ma:displayName="Dokumenttype" ma:default="Notat" ma:format="Dropdown" ma:internalName="Dokumenttype">
      <xsd:simpleType>
        <xsd:restriction base="dms:Choice">
          <xsd:enumeration value="Administrativ information"/>
          <xsd:enumeration value="Andet dokument"/>
          <xsd:enumeration value="Brev"/>
          <xsd:enumeration value="Centralt modtaget post"/>
          <xsd:enumeration value="Dagsorden"/>
          <xsd:enumeration value="Fremstilling"/>
          <xsd:enumeration value="Høringssvar"/>
          <xsd:enumeration value="Kontrakt"/>
          <xsd:enumeration value="Notat"/>
          <xsd:enumeration value="Overenskomst"/>
          <xsd:enumeration value="Presseberedskab"/>
          <xsd:enumeration value="Pressemeddelelse"/>
          <xsd:enumeration value="Rapport"/>
          <xsd:enumeration value="Referat"/>
          <xsd:enumeration value="Tale"/>
          <xsd:enumeration value="Temadrøftelse"/>
          <xsd:enumeration value="Projektbeskrivelse"/>
          <xsd:enumeration value="Analysenotat"/>
        </xsd:restriction>
      </xsd:simpleType>
    </xsd:element>
    <xsd:element name="DocumentDescription" ma:index="3" nillable="true" ma:displayName="Beskrivelse" ma:internalName="DocumentDescription">
      <xsd:simpleType>
        <xsd:restriction base="dms:Note">
          <xsd:maxLength value="255"/>
        </xsd:restriction>
      </xsd:simpleType>
    </xsd:element>
    <xsd:element name="CCMAgendaDocumentStatus" ma:index="4" nillable="true" ma:displayName="Status  for manchet" ma:format="Dropdown" ma:internalName="CCMAgendaDocumentStatus">
      <xsd:simpleType>
        <xsd:restriction base="dms:Choice">
          <xsd:enumeration value="Udkast"/>
          <xsd:enumeration value="Under udarbejdelse"/>
          <xsd:enumeration value="Endelig"/>
        </xsd:restriction>
      </xsd:simpleType>
    </xsd:element>
    <xsd:element name="CCMAgendaStatus" ma:index="5" nillable="true" ma:displayName="Dagsordenstatus" ma:default="" ma:format="Dropdown" ma:internalName="CCMAgendaStatus">
      <xsd:simpleType>
        <xsd:restriction base="dms:Choice">
          <xsd:enumeration value="Anmeldt"/>
          <xsd:enumeration value="Optaget på dagsorden"/>
          <xsd:enumeration value="Behandlet"/>
          <xsd:enumeration value="Afvist til dagsorden"/>
          <xsd:enumeration value="Fjernet fra dagsorden"/>
        </xsd:restriction>
      </xsd:simpleType>
    </xsd:element>
    <xsd:element name="CCMMeetingCaseLink" ma:index="6" nillable="true" ma:displayName="Mødesag" ma:format="Hyperlink" ma:internalName="CCMMeetingCaseLink">
      <xsd:complexType>
        <xsd:complexContent>
          <xsd:extension base="dms:URL">
            <xsd:sequence>
              <xsd:element name="Url" type="dms:ValidUrl" minOccurs="0" nillable="true"/>
              <xsd:element name="Description" type="xsd:string" nillable="true"/>
            </xsd:sequence>
          </xsd:extension>
        </xsd:complexContent>
      </xsd:complexType>
    </xsd:element>
    <xsd:element name="AgendaStatusIcon" ma:index="7" nillable="true" ma:displayName="." ma:internalName="AgendaStatusIcon" ma:readOnly="false">
      <xsd:simpleType>
        <xsd:restriction base="dms:Unknown"/>
      </xsd:simpleType>
    </xsd:element>
    <xsd:element name="CCMMeetingCaseId" ma:index="27" nillable="true" ma:displayName="CCMMeetingCaseId" ma:hidden="true" ma:internalName="CCMMeetingCaseId">
      <xsd:simpleType>
        <xsd:restriction base="dms:Text">
          <xsd:maxLength value="255"/>
        </xsd:restriction>
      </xsd:simpleType>
    </xsd:element>
    <xsd:element name="CCMMeetingCaseInstanceId" ma:index="28" nillable="true" ma:displayName="CCMMeetingCaseInstanceId" ma:hidden="true" ma:internalName="CCMMeetingCaseInstanceId">
      <xsd:simpleType>
        <xsd:restriction base="dms:Text">
          <xsd:maxLength value="255"/>
        </xsd:restriction>
      </xsd:simpleType>
    </xsd:element>
    <xsd:element name="CCMAgendaItemId" ma:index="29" nillable="true" ma:displayName="CCMAgendaItemId" ma:decimals="0" ma:hidden="true" ma:internalName="CCMAgendaItemId">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06E2B1-F2B3-4F76-BA99-3FFEAB7CCEC8}">
  <ds:schemaRefs>
    <ds:schemaRef ds:uri="http://purl.org/dc/terms/"/>
    <ds:schemaRef ds:uri="http://schemas.microsoft.com/office/infopath/2007/PartnerControls"/>
    <ds:schemaRef ds:uri="http://schemas.microsoft.com/sharepoint/v3"/>
    <ds:schemaRef ds:uri="http://purl.org/dc/elements/1.1/"/>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50A57BFB-36DD-4D4B-95CB-ED77EC391687"/>
    <ds:schemaRef ds:uri="http://purl.org/dc/dcmitype/"/>
  </ds:schemaRefs>
</ds:datastoreItem>
</file>

<file path=customXml/itemProps2.xml><?xml version="1.0" encoding="utf-8"?>
<ds:datastoreItem xmlns:ds="http://schemas.openxmlformats.org/officeDocument/2006/customXml" ds:itemID="{3A75BE0F-3EE3-4F4C-9A49-B64713505E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0A57BFB-36DD-4D4B-95CB-ED77EC3916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89B799-E724-43BD-A212-2BF6352F95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2</vt:i4>
      </vt:variant>
    </vt:vector>
  </HeadingPairs>
  <TitlesOfParts>
    <vt:vector size="7" baseType="lpstr">
      <vt:lpstr>Metadata</vt:lpstr>
      <vt:lpstr>Illustrationer</vt:lpstr>
      <vt:lpstr>Vandløbsbegrebsliste</vt:lpstr>
      <vt:lpstr> Egenskaber skikkelse </vt:lpstr>
      <vt:lpstr>Egenskaber hydrometri</vt:lpstr>
      <vt:lpstr>Metadata!BEK_om_regulativer_for_offentlige_vandløb</vt:lpstr>
      <vt:lpstr>Metadata!LBK_om_vandløb</vt:lpstr>
    </vt:vector>
  </TitlesOfParts>
  <Company>KL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Begrebsliste for vandløb 18.02.20</dc:title>
  <dc:creator>Peter Thrane</dc:creator>
  <cp:lastModifiedBy>Rune Reimann Petersen</cp:lastModifiedBy>
  <dcterms:created xsi:type="dcterms:W3CDTF">2019-09-13T09:10:13Z</dcterms:created>
  <dcterms:modified xsi:type="dcterms:W3CDTF">2022-04-26T10:49:50Z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CMOneDriveID">
    <vt:lpwstr/>
  </property>
  <property fmtid="{D5CDD505-2E9C-101B-9397-08002B2CF9AE}" pid="3" name="CCMEventContext">
    <vt:lpwstr>32d54672-b6bb-4e1a-bc7c-b48f64799f14</vt:lpwstr>
  </property>
  <property fmtid="{D5CDD505-2E9C-101B-9397-08002B2CF9AE}" pid="4" name="ContentTypeId">
    <vt:lpwstr>0x010100AC085CFC53BC46CEA2EADE194AD9D4820071B661E1CB48074A8AFF5D5468C5C125</vt:lpwstr>
  </property>
  <property fmtid="{D5CDD505-2E9C-101B-9397-08002B2CF9AE}" pid="5" name="CCMOneDriveOwnerID">
    <vt:lpwstr/>
  </property>
  <property fmtid="{D5CDD505-2E9C-101B-9397-08002B2CF9AE}" pid="6" name="CCMOneDriveItemID">
    <vt:lpwstr/>
  </property>
  <property fmtid="{D5CDD505-2E9C-101B-9397-08002B2CF9AE}" pid="7" name="CCMSystem">
    <vt:lpwstr> </vt:lpwstr>
  </property>
  <property fmtid="{D5CDD505-2E9C-101B-9397-08002B2CF9AE}" pid="8" name="CCMIsSharedOnOneDrive">
    <vt:bool>false</vt:bool>
  </property>
</Properties>
</file>